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ollectifdemarches.sharepoint.com/sites/msteams_871460_111513/Documents partages/General/2_Livrables GTs techniques/Année 2/CAP2030 Phase2 Livrables Versions A diffuser/GT1/"/>
    </mc:Choice>
  </mc:AlternateContent>
  <xr:revisionPtr revIDLastSave="1875" documentId="13_ncr:1_{42B0104B-7432-46CA-AC48-3A632F94AB46}" xr6:coauthVersionLast="47" xr6:coauthVersionMax="47" xr10:uidLastSave="{89883AD2-CB5D-4F2F-8993-451BA42CC4A4}"/>
  <bookViews>
    <workbookView xWindow="-108" yWindow="-108" windowWidth="23256" windowHeight="12456" xr2:uid="{2158C83B-6B48-436B-B34C-39445729E30B}"/>
  </bookViews>
  <sheets>
    <sheet name="Accueil" sheetId="5" r:id="rId1"/>
    <sheet name="Notice" sheetId="3" r:id="rId2"/>
    <sheet name="Calcul usager.h" sheetId="1" r:id="rId3"/>
    <sheet name="Indicateur usager.h" sheetId="2" r:id="rId4"/>
    <sheet name="Usages types à copier-coller" sheetId="4" r:id="rId5"/>
  </sheets>
  <definedNames>
    <definedName name="Z_A6036F66_92E8_4330_B227_E4436E7D8390_.wvu.PrintArea" localSheetId="0" hidden="1">Accueil!$A$1:$C$27</definedName>
  </definedNames>
  <calcPr calcId="191028"/>
  <customWorkbookViews>
    <customWorkbookView name="test" guid="{A6036F66-92E8-4330-B227-E4436E7D8390}" maximized="1" xWindow="-9" yWindow="-9" windowWidth="1938" windowHeight="1038" activeSheetId="5"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AA21" i="1"/>
  <c r="AK21" i="1"/>
  <c r="AZ21" i="1" s="1"/>
  <c r="AA22" i="1"/>
  <c r="AK22" i="1"/>
  <c r="AA23" i="1"/>
  <c r="AK23" i="1"/>
  <c r="AA24" i="1"/>
  <c r="AK24" i="1" s="1"/>
  <c r="AA25" i="1"/>
  <c r="AK25" i="1"/>
  <c r="AA37" i="1"/>
  <c r="AK37" i="1" s="1"/>
  <c r="AA38" i="1"/>
  <c r="AK40" i="1" s="1"/>
  <c r="AA39" i="1"/>
  <c r="AK41" i="1" s="1"/>
  <c r="AA40" i="1"/>
  <c r="AA41" i="1"/>
  <c r="AA13" i="1"/>
  <c r="AK13" i="1"/>
  <c r="AZ13" i="1" s="1"/>
  <c r="AA14" i="1"/>
  <c r="AK14" i="1"/>
  <c r="AA15" i="1"/>
  <c r="AK15" i="1"/>
  <c r="AA16" i="1"/>
  <c r="AK16" i="1"/>
  <c r="AA17" i="1"/>
  <c r="AK17" i="1"/>
  <c r="AK38" i="1" l="1"/>
  <c r="AZ37" i="1" s="1"/>
  <c r="AK39" i="1"/>
  <c r="AA33" i="1" l="1"/>
  <c r="AA32" i="1"/>
  <c r="AA31" i="1"/>
  <c r="AK33" i="1"/>
  <c r="AA30" i="1"/>
  <c r="AK32" i="1"/>
  <c r="AA29" i="1"/>
  <c r="AK29" i="1"/>
  <c r="N76" i="4"/>
  <c r="P76" i="4"/>
  <c r="Q76" i="4"/>
  <c r="R76" i="4"/>
  <c r="O76" i="4"/>
  <c r="P86" i="4"/>
  <c r="Q86" i="4"/>
  <c r="R86" i="4"/>
  <c r="O86" i="4"/>
  <c r="N86" i="4"/>
  <c r="V86" i="4"/>
  <c r="W86" i="4"/>
  <c r="X86" i="4"/>
  <c r="Y86" i="4"/>
  <c r="Z86" i="4"/>
  <c r="U86" i="4"/>
  <c r="AA90" i="4"/>
  <c r="AA89" i="4"/>
  <c r="AA88" i="4"/>
  <c r="AA87" i="4"/>
  <c r="AA80" i="4"/>
  <c r="AA79" i="4"/>
  <c r="AA78" i="4"/>
  <c r="AA77" i="4"/>
  <c r="AK30" i="1"/>
  <c r="AZ29" i="1"/>
  <c r="AK31" i="1"/>
  <c r="P66" i="4"/>
  <c r="Q66" i="4"/>
  <c r="R66" i="4"/>
  <c r="S66" i="4"/>
  <c r="T66" i="4"/>
  <c r="U66" i="4"/>
  <c r="V66" i="4"/>
  <c r="N66" i="4"/>
  <c r="O66" i="4"/>
  <c r="M66" i="4"/>
  <c r="AA70" i="4"/>
  <c r="AA69" i="4"/>
  <c r="AA68" i="4"/>
  <c r="AA67" i="4"/>
  <c r="K37" i="4"/>
  <c r="L37" i="4"/>
  <c r="M37" i="4"/>
  <c r="N37" i="4"/>
  <c r="L36" i="4"/>
  <c r="M36" i="4"/>
  <c r="N36" i="4"/>
  <c r="W56" i="4"/>
  <c r="X56" i="4"/>
  <c r="Y56" i="4"/>
  <c r="Z56" i="4"/>
  <c r="V56" i="4"/>
  <c r="G56" i="4"/>
  <c r="H56" i="4"/>
  <c r="I56" i="4"/>
  <c r="J56" i="4"/>
  <c r="K56" i="4"/>
  <c r="D56" i="4"/>
  <c r="E56" i="4"/>
  <c r="F56" i="4"/>
  <c r="C56" i="4"/>
  <c r="AA60" i="4"/>
  <c r="AA59" i="4"/>
  <c r="AA58" i="4"/>
  <c r="AA57" i="4"/>
  <c r="C6" i="4"/>
  <c r="D6" i="4"/>
  <c r="E6" i="4"/>
  <c r="F6" i="4"/>
  <c r="G6" i="4"/>
  <c r="H6" i="4"/>
  <c r="I6" i="4"/>
  <c r="J6" i="4"/>
  <c r="V6" i="4"/>
  <c r="W6" i="4"/>
  <c r="X6" i="4"/>
  <c r="Y6" i="4"/>
  <c r="Z6" i="4"/>
  <c r="C7" i="4"/>
  <c r="D7" i="4"/>
  <c r="E7" i="4"/>
  <c r="F7" i="4"/>
  <c r="G7" i="4"/>
  <c r="H7" i="4"/>
  <c r="I7" i="4"/>
  <c r="J7" i="4"/>
  <c r="K7" i="4"/>
  <c r="L7" i="4"/>
  <c r="M7" i="4"/>
  <c r="N7" i="4"/>
  <c r="O7" i="4"/>
  <c r="P7" i="4"/>
  <c r="Q7" i="4"/>
  <c r="R7" i="4"/>
  <c r="S7" i="4"/>
  <c r="Y7" i="4"/>
  <c r="Z7" i="4"/>
  <c r="AA8" i="4"/>
  <c r="AA9" i="4"/>
  <c r="AA10" i="4"/>
  <c r="Q46" i="4"/>
  <c r="R46" i="4"/>
  <c r="S46" i="4"/>
  <c r="T46" i="4"/>
  <c r="U46" i="4"/>
  <c r="L46" i="4"/>
  <c r="M46" i="4"/>
  <c r="N46" i="4"/>
  <c r="K46" i="4"/>
  <c r="AA50" i="4"/>
  <c r="AA49" i="4"/>
  <c r="AA48" i="4"/>
  <c r="AA47" i="4"/>
  <c r="U36" i="4"/>
  <c r="T36" i="4"/>
  <c r="S36" i="4"/>
  <c r="R36" i="4"/>
  <c r="Q36" i="4"/>
  <c r="K36" i="4"/>
  <c r="AA40" i="4"/>
  <c r="AA39" i="4"/>
  <c r="AA38" i="4"/>
  <c r="W26" i="4"/>
  <c r="V26" i="4"/>
  <c r="U26" i="4"/>
  <c r="AA30" i="4"/>
  <c r="AA29" i="4"/>
  <c r="AA28" i="4"/>
  <c r="AA27" i="4"/>
  <c r="R16" i="4"/>
  <c r="S16" i="4"/>
  <c r="T16" i="4"/>
  <c r="U16" i="4"/>
  <c r="Q16" i="4"/>
  <c r="L16" i="4"/>
  <c r="M16" i="4"/>
  <c r="N16" i="4"/>
  <c r="K16" i="4"/>
  <c r="AA20" i="4"/>
  <c r="AA19" i="4"/>
  <c r="AA18" i="4"/>
  <c r="AA17" i="4"/>
  <c r="AA26" i="4" l="1"/>
  <c r="AK26" i="4" s="1"/>
  <c r="AA37" i="4"/>
  <c r="AA86" i="4"/>
  <c r="AA76" i="4"/>
  <c r="AK76" i="4" s="1"/>
  <c r="AA36" i="4"/>
  <c r="AK40" i="4" s="1"/>
  <c r="AA7" i="4"/>
  <c r="AA46" i="4"/>
  <c r="AK50" i="4" s="1"/>
  <c r="AA56" i="4"/>
  <c r="AK59" i="4" s="1"/>
  <c r="AA66" i="4"/>
  <c r="AK67" i="4" s="1"/>
  <c r="AK29" i="4"/>
  <c r="AA16" i="4"/>
  <c r="AK20" i="4"/>
  <c r="AK86" i="4"/>
  <c r="AK88" i="4"/>
  <c r="AK90" i="4"/>
  <c r="AK87" i="4"/>
  <c r="AK77" i="4"/>
  <c r="AK89" i="4"/>
  <c r="AK58" i="4"/>
  <c r="AK56" i="4"/>
  <c r="AK80" i="4"/>
  <c r="AK66" i="4"/>
  <c r="AK17" i="4"/>
  <c r="AK18" i="4"/>
  <c r="AK16" i="4"/>
  <c r="AZ16" i="4" s="1"/>
  <c r="AK30" i="4"/>
  <c r="AK19" i="4"/>
  <c r="AK28" i="4"/>
  <c r="AK27" i="4"/>
  <c r="AA6" i="4"/>
  <c r="AK46" i="4" l="1"/>
  <c r="AK60" i="4"/>
  <c r="AK57" i="4"/>
  <c r="AK79" i="4"/>
  <c r="AK78" i="4"/>
  <c r="AK48" i="4"/>
  <c r="AK49" i="4"/>
  <c r="AK47" i="4"/>
  <c r="AK39" i="4"/>
  <c r="AK37" i="4"/>
  <c r="AK38" i="4"/>
  <c r="AZ86" i="4"/>
  <c r="AK69" i="4"/>
  <c r="AZ26" i="4"/>
  <c r="AK68" i="4"/>
  <c r="AZ66" i="4" s="1"/>
  <c r="AK70" i="4"/>
  <c r="AK36" i="4"/>
  <c r="AZ76" i="4"/>
  <c r="AZ46" i="4"/>
  <c r="C5" i="2"/>
  <c r="AK9" i="4"/>
  <c r="AK7" i="4"/>
  <c r="AK6" i="4"/>
  <c r="AK8" i="4"/>
  <c r="AK10" i="4"/>
  <c r="AZ56" i="4" l="1"/>
  <c r="AZ36" i="4"/>
  <c r="C8" i="2"/>
  <c r="AZ6" i="4"/>
</calcChain>
</file>

<file path=xl/sharedStrings.xml><?xml version="1.0" encoding="utf-8"?>
<sst xmlns="http://schemas.openxmlformats.org/spreadsheetml/2006/main" count="2162" uniqueCount="92">
  <si>
    <t>Usage 1</t>
  </si>
  <si>
    <t>Heure</t>
  </si>
  <si>
    <t>00h</t>
  </si>
  <si>
    <t>1h</t>
  </si>
  <si>
    <t>2h</t>
  </si>
  <si>
    <t>3h</t>
  </si>
  <si>
    <t>4h</t>
  </si>
  <si>
    <t>5h</t>
  </si>
  <si>
    <t>6h</t>
  </si>
  <si>
    <t>7h</t>
  </si>
  <si>
    <t>8h</t>
  </si>
  <si>
    <t>9h</t>
  </si>
  <si>
    <t>10h</t>
  </si>
  <si>
    <t>11h</t>
  </si>
  <si>
    <t>12h</t>
  </si>
  <si>
    <t>13h</t>
  </si>
  <si>
    <t>14h</t>
  </si>
  <si>
    <t>15h</t>
  </si>
  <si>
    <t>16h</t>
  </si>
  <si>
    <t>17h</t>
  </si>
  <si>
    <t>18h</t>
  </si>
  <si>
    <t>19h</t>
  </si>
  <si>
    <t>20h</t>
  </si>
  <si>
    <t>21h</t>
  </si>
  <si>
    <t>22h</t>
  </si>
  <si>
    <t>23h</t>
  </si>
  <si>
    <t>Usager.heure journalier</t>
  </si>
  <si>
    <t>Semaine</t>
  </si>
  <si>
    <t>Lundi</t>
  </si>
  <si>
    <t xml:space="preserve">Mardi </t>
  </si>
  <si>
    <t>Mercredi</t>
  </si>
  <si>
    <t>Jeudi</t>
  </si>
  <si>
    <t>Vendredi</t>
  </si>
  <si>
    <t>Samedi</t>
  </si>
  <si>
    <t>Dimanche</t>
  </si>
  <si>
    <t>Usager.heure hebdomadaire</t>
  </si>
  <si>
    <t>Janvier</t>
  </si>
  <si>
    <t>Février</t>
  </si>
  <si>
    <t>Mars</t>
  </si>
  <si>
    <t>Avril</t>
  </si>
  <si>
    <t>Mai</t>
  </si>
  <si>
    <t>Juin</t>
  </si>
  <si>
    <t>Juillet</t>
  </si>
  <si>
    <t>aout</t>
  </si>
  <si>
    <t>Septembre</t>
  </si>
  <si>
    <t>Octobre</t>
  </si>
  <si>
    <t xml:space="preserve">Novembre </t>
  </si>
  <si>
    <t>Décembre</t>
  </si>
  <si>
    <t>Usager.heure annuel</t>
  </si>
  <si>
    <t>Journée 1</t>
  </si>
  <si>
    <t>Semaine 1</t>
  </si>
  <si>
    <t>Journée 2</t>
  </si>
  <si>
    <t>Journée 3</t>
  </si>
  <si>
    <t>Journée 5</t>
  </si>
  <si>
    <t>S1</t>
  </si>
  <si>
    <t>Semaine 2</t>
  </si>
  <si>
    <t>Journée 4</t>
  </si>
  <si>
    <t>S2</t>
  </si>
  <si>
    <t>Semaine 3</t>
  </si>
  <si>
    <t>S3</t>
  </si>
  <si>
    <t>Semaine 4</t>
  </si>
  <si>
    <t>S4</t>
  </si>
  <si>
    <t>Semaine 5</t>
  </si>
  <si>
    <t>S5</t>
  </si>
  <si>
    <t>Usage 2</t>
  </si>
  <si>
    <t>Usage 3</t>
  </si>
  <si>
    <t>Usage 4</t>
  </si>
  <si>
    <t>Usage 5</t>
  </si>
  <si>
    <t>Ic_batiment (/m²)</t>
  </si>
  <si>
    <r>
      <t>kgCO</t>
    </r>
    <r>
      <rPr>
        <sz val="9"/>
        <color theme="1"/>
        <rFont val="Aptos Narrow"/>
        <family val="2"/>
        <scheme val="minor"/>
      </rPr>
      <t>2</t>
    </r>
    <r>
      <rPr>
        <sz val="11"/>
        <color theme="1"/>
        <rFont val="Aptos Narrow"/>
        <family val="2"/>
        <scheme val="minor"/>
      </rPr>
      <t>eq/m²</t>
    </r>
  </si>
  <si>
    <t>Ic_construction (/m²)</t>
  </si>
  <si>
    <t>Sref</t>
  </si>
  <si>
    <t>m²</t>
  </si>
  <si>
    <t>usager.heure annuel</t>
  </si>
  <si>
    <t>usager.h</t>
  </si>
  <si>
    <t>Ic_batiment_uh</t>
  </si>
  <si>
    <r>
      <t>kgCO</t>
    </r>
    <r>
      <rPr>
        <sz val="9"/>
        <color theme="1"/>
        <rFont val="Aptos Narrow"/>
        <family val="2"/>
        <scheme val="minor"/>
      </rPr>
      <t>2</t>
    </r>
    <r>
      <rPr>
        <sz val="11"/>
        <color theme="1"/>
        <rFont val="Aptos Narrow"/>
        <family val="2"/>
        <scheme val="minor"/>
      </rPr>
      <t>eq/(usager.h)</t>
    </r>
  </si>
  <si>
    <t>Ic_construction_uh</t>
  </si>
  <si>
    <t>Variante 1</t>
  </si>
  <si>
    <t>Variante 2</t>
  </si>
  <si>
    <t>Usage habitation</t>
  </si>
  <si>
    <t>Nb occupant</t>
  </si>
  <si>
    <t>Usage bureau</t>
  </si>
  <si>
    <t>Usage association</t>
  </si>
  <si>
    <t>Usage enseignement primaire</t>
  </si>
  <si>
    <t>Usage enseignement secondaire</t>
  </si>
  <si>
    <t>Usage Hotel</t>
  </si>
  <si>
    <t>Usage Commerce</t>
  </si>
  <si>
    <t>Usage restauration entreprise</t>
  </si>
  <si>
    <t>Usage restaurant</t>
  </si>
  <si>
    <t>Ic batiment (/m²)</t>
  </si>
  <si>
    <r>
      <t xml:space="preserve">Cadre commun de référence  CAP 2030
Thématique Neutralité Carbone
</t>
    </r>
    <r>
      <rPr>
        <sz val="18"/>
        <color theme="0" tint="-0.499984740745262"/>
        <rFont val="Barlow"/>
      </rPr>
      <t>Décembre 2025</t>
    </r>
    <r>
      <rPr>
        <sz val="18"/>
        <color theme="1"/>
        <rFont val="Barlow"/>
      </rPr>
      <t xml:space="preserve">
Calculette impact carbone par usager.heure
</t>
    </r>
    <r>
      <rPr>
        <sz val="10"/>
        <color theme="1"/>
        <rFont val="Barlow"/>
      </rPr>
      <t xml:space="preserve">Merci de lire la Notice avant toute utilisation
</t>
    </r>
    <r>
      <rPr>
        <sz val="10"/>
        <color theme="5"/>
        <rFont val="Barlow"/>
      </rPr>
      <t>L'annexe 1.3 détaille le périmètre d'utilisation de l'indicateur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</si>
</sst>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1"/>
      <color theme="1"/>
      <name val="Aptos Narrow"/>
      <family val="2"/>
      <scheme val="minor"/>
    </font>
    <font>
      <sz val="8"/>
      <name val="Aptos Narrow"/>
      <family val="2"/>
      <scheme val="minor"/>
    </font>
    <font>
      <b/>
      <sz val="11"/>
      <color theme="1"/>
      <name val="Aptos Narrow"/>
      <family val="2"/>
      <scheme val="minor"/>
    </font>
    <font>
      <sz val="9"/>
      <color theme="1"/>
      <name val="Aptos Narrow"/>
      <family val="2"/>
      <scheme val="minor"/>
    </font>
    <font>
      <sz val="18"/>
      <color theme="1"/>
      <name val="Barlow"/>
    </font>
    <font>
      <sz val="18"/>
      <color theme="0" tint="-0.499984740745262"/>
      <name val="Barlow"/>
    </font>
    <font>
      <sz val="10"/>
      <color theme="1"/>
      <name val="Barlow"/>
    </font>
    <font>
      <sz val="10"/>
      <color theme="5"/>
      <name val="Barlow"/>
    </font>
    <font>
      <sz val="18"/>
      <color theme="1"/>
      <name val="Aptos Narrow"/>
      <family val="2"/>
      <scheme val="minor"/>
    </font>
  </fonts>
  <fills count="10">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1" xfId="0" applyFill="1" applyBorder="1"/>
    <xf numFmtId="0" fontId="0" fillId="3" borderId="7" xfId="0" applyFill="1" applyBorder="1"/>
    <xf numFmtId="0" fontId="0" fillId="3" borderId="12" xfId="0" applyFill="1" applyBorder="1"/>
    <xf numFmtId="0" fontId="0" fillId="4" borderId="7" xfId="0" applyFill="1" applyBorder="1"/>
    <xf numFmtId="0" fontId="0" fillId="5" borderId="1" xfId="0" applyFill="1" applyBorder="1"/>
    <xf numFmtId="0" fontId="0" fillId="6" borderId="7" xfId="0" applyFill="1" applyBorder="1"/>
    <xf numFmtId="0" fontId="0" fillId="6" borderId="1" xfId="0" applyFill="1" applyBorder="1"/>
    <xf numFmtId="0" fontId="0" fillId="3" borderId="0" xfId="0" applyFill="1"/>
    <xf numFmtId="0" fontId="2" fillId="0" borderId="0" xfId="0" applyFont="1"/>
    <xf numFmtId="0" fontId="0" fillId="9" borderId="1" xfId="0" applyFill="1" applyBorder="1"/>
    <xf numFmtId="164" fontId="0" fillId="9" borderId="7" xfId="0" applyNumberFormat="1" applyFill="1" applyBorder="1"/>
    <xf numFmtId="0" fontId="0" fillId="8" borderId="7" xfId="0" applyFill="1" applyBorder="1"/>
    <xf numFmtId="0" fontId="0" fillId="8" borderId="12" xfId="0" applyFill="1" applyBorder="1"/>
    <xf numFmtId="0" fontId="0" fillId="7" borderId="7" xfId="0" applyFill="1" applyBorder="1"/>
    <xf numFmtId="0" fontId="0" fillId="0" borderId="13" xfId="0" applyBorder="1"/>
    <xf numFmtId="0" fontId="0" fillId="0" borderId="14" xfId="0" applyBorder="1"/>
    <xf numFmtId="0" fontId="0" fillId="0" borderId="15" xfId="0" applyBorder="1"/>
    <xf numFmtId="0" fontId="0" fillId="2" borderId="16" xfId="0" applyFill="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3" borderId="1" xfId="0" applyFill="1" applyBorder="1"/>
    <xf numFmtId="0" fontId="0" fillId="8" borderId="1" xfId="0" applyFill="1" applyBorder="1"/>
    <xf numFmtId="2" fontId="0" fillId="5" borderId="7" xfId="0" applyNumberFormat="1" applyFill="1" applyBorder="1"/>
    <xf numFmtId="0" fontId="0" fillId="0" borderId="25" xfId="0" applyBorder="1"/>
    <xf numFmtId="0" fontId="0" fillId="0" borderId="26" xfId="0" applyBorder="1"/>
    <xf numFmtId="0" fontId="0" fillId="0" borderId="27" xfId="0" applyBorder="1"/>
    <xf numFmtId="0" fontId="0" fillId="2" borderId="28" xfId="0" applyFill="1" applyBorder="1"/>
    <xf numFmtId="0" fontId="4" fillId="0" borderId="0" xfId="0" applyFont="1" applyAlignment="1">
      <alignment horizontal="center" vertical="center" wrapText="1"/>
    </xf>
    <xf numFmtId="0" fontId="8" fillId="0" borderId="0" xfId="0" applyFont="1" applyAlignment="1">
      <alignment horizontal="center" vertical="center" wrapText="1"/>
    </xf>
  </cellXfs>
  <cellStyles count="1">
    <cellStyle name="Normal" xfId="0" builtinId="0"/>
  </cellStyles>
  <dxfs count="145">
    <dxf>
      <fill>
        <patternFill>
          <bgColor theme="6" tint="0.79998168889431442"/>
        </patternFill>
      </fill>
    </dxf>
    <dxf>
      <fill>
        <patternFill>
          <bgColor theme="4" tint="0.59996337778862885"/>
        </patternFill>
      </fill>
    </dxf>
    <dxf>
      <fill>
        <patternFill>
          <bgColor theme="5" tint="0.79998168889431442"/>
        </patternFill>
      </fill>
    </dxf>
    <dxf>
      <fill>
        <patternFill>
          <bgColor theme="4" tint="0.79998168889431442"/>
        </patternFill>
      </fill>
    </dxf>
    <dxf>
      <fill>
        <patternFill>
          <bgColor theme="2" tint="-9.9948118533890809E-2"/>
        </patternFill>
      </fill>
    </dxf>
    <dxf>
      <fill>
        <patternFill>
          <bgColor theme="8" tint="0.79998168889431442"/>
        </patternFill>
      </fill>
    </dxf>
    <dxf>
      <fill>
        <patternFill>
          <bgColor theme="5" tint="0.59996337778862885"/>
        </patternFill>
      </fill>
    </dxf>
    <dxf>
      <fill>
        <patternFill>
          <bgColor theme="8" tint="0.59996337778862885"/>
        </patternFill>
      </fill>
    </dxf>
    <dxf>
      <fill>
        <patternFill>
          <bgColor theme="2" tint="-0.24994659260841701"/>
        </patternFill>
      </fill>
    </dxf>
    <dxf>
      <fill>
        <patternFill>
          <bgColor theme="6" tint="0.59996337778862885"/>
        </patternFill>
      </fill>
    </dxf>
    <dxf>
      <fill>
        <patternFill>
          <bgColor theme="6" tint="0.79998168889431442"/>
        </patternFill>
      </fill>
    </dxf>
    <dxf>
      <fill>
        <patternFill>
          <bgColor theme="5" tint="0.79998168889431442"/>
        </patternFill>
      </fill>
    </dxf>
    <dxf>
      <fill>
        <patternFill>
          <bgColor theme="2" tint="-0.24994659260841701"/>
        </patternFill>
      </fill>
    </dxf>
    <dxf>
      <fill>
        <patternFill>
          <bgColor theme="4" tint="0.59996337778862885"/>
        </patternFill>
      </fill>
    </dxf>
    <dxf>
      <fill>
        <patternFill>
          <bgColor theme="6" tint="0.59996337778862885"/>
        </patternFill>
      </fill>
    </dxf>
    <dxf>
      <fill>
        <patternFill>
          <bgColor theme="8" tint="0.59996337778862885"/>
        </patternFill>
      </fill>
    </dxf>
    <dxf>
      <fill>
        <patternFill>
          <bgColor theme="4" tint="0.79998168889431442"/>
        </patternFill>
      </fill>
    </dxf>
    <dxf>
      <fill>
        <patternFill>
          <bgColor theme="5" tint="0.59996337778862885"/>
        </patternFill>
      </fill>
    </dxf>
    <dxf>
      <fill>
        <patternFill>
          <bgColor theme="2" tint="-9.9948118533890809E-2"/>
        </patternFill>
      </fill>
    </dxf>
    <dxf>
      <fill>
        <patternFill>
          <bgColor theme="8" tint="0.79998168889431442"/>
        </patternFill>
      </fill>
    </dxf>
    <dxf>
      <fill>
        <patternFill>
          <bgColor theme="2" tint="-0.24994659260841701"/>
        </patternFill>
      </fill>
    </dxf>
    <dxf>
      <fill>
        <patternFill>
          <bgColor theme="4" tint="0.59996337778862885"/>
        </patternFill>
      </fill>
    </dxf>
    <dxf>
      <fill>
        <patternFill>
          <bgColor theme="6" tint="0.59996337778862885"/>
        </patternFill>
      </fill>
    </dxf>
    <dxf>
      <fill>
        <patternFill>
          <bgColor theme="8" tint="0.59996337778862885"/>
        </patternFill>
      </fill>
    </dxf>
    <dxf>
      <fill>
        <patternFill>
          <bgColor theme="5" tint="0.59996337778862885"/>
        </patternFill>
      </fill>
    </dxf>
    <dxf>
      <fill>
        <patternFill>
          <bgColor theme="2" tint="-9.9948118533890809E-2"/>
        </patternFill>
      </fill>
    </dxf>
    <dxf>
      <fill>
        <patternFill>
          <bgColor theme="4" tint="0.79998168889431442"/>
        </patternFill>
      </fill>
    </dxf>
    <dxf>
      <fill>
        <patternFill>
          <bgColor theme="6" tint="0.79998168889431442"/>
        </patternFill>
      </fill>
    </dxf>
    <dxf>
      <fill>
        <patternFill>
          <bgColor theme="5" tint="0.79998168889431442"/>
        </patternFill>
      </fill>
    </dxf>
    <dxf>
      <fill>
        <patternFill>
          <bgColor theme="8" tint="0.79998168889431442"/>
        </patternFill>
      </fill>
    </dxf>
    <dxf>
      <fill>
        <patternFill>
          <bgColor theme="2" tint="-0.24994659260841701"/>
        </patternFill>
      </fill>
    </dxf>
    <dxf>
      <fill>
        <patternFill>
          <bgColor theme="2" tint="-0.24994659260841701"/>
        </patternFill>
      </fill>
    </dxf>
    <dxf>
      <fill>
        <patternFill>
          <bgColor theme="6" tint="0.79998168889431442"/>
        </patternFill>
      </fill>
    </dxf>
    <dxf>
      <fill>
        <patternFill>
          <bgColor theme="8" tint="0.79998168889431442"/>
        </patternFill>
      </fill>
    </dxf>
    <dxf>
      <fill>
        <patternFill>
          <bgColor theme="5" tint="0.59996337778862885"/>
        </patternFill>
      </fill>
    </dxf>
    <dxf>
      <fill>
        <patternFill>
          <bgColor theme="2" tint="-0.24994659260841701"/>
        </patternFill>
      </fill>
    </dxf>
    <dxf>
      <fill>
        <patternFill>
          <bgColor theme="4" tint="0.59996337778862885"/>
        </patternFill>
      </fill>
    </dxf>
    <dxf>
      <fill>
        <patternFill>
          <bgColor theme="6" tint="0.59996337778862885"/>
        </patternFill>
      </fill>
    </dxf>
    <dxf>
      <fill>
        <patternFill>
          <bgColor theme="5" tint="0.79998168889431442"/>
        </patternFill>
      </fill>
    </dxf>
    <dxf>
      <fill>
        <patternFill>
          <bgColor theme="8" tint="0.59996337778862885"/>
        </patternFill>
      </fill>
    </dxf>
    <dxf>
      <fill>
        <patternFill>
          <bgColor theme="2" tint="-9.9948118533890809E-2"/>
        </patternFill>
      </fill>
    </dxf>
    <dxf>
      <fill>
        <patternFill>
          <bgColor theme="4" tint="0.79998168889431442"/>
        </patternFill>
      </fill>
    </dxf>
    <dxf>
      <fill>
        <patternFill>
          <bgColor theme="8" tint="0.59996337778862885"/>
        </patternFill>
      </fill>
    </dxf>
    <dxf>
      <fill>
        <patternFill>
          <bgColor theme="6" tint="0.59996337778862885"/>
        </patternFill>
      </fill>
    </dxf>
    <dxf>
      <fill>
        <patternFill>
          <bgColor theme="4" tint="0.59996337778862885"/>
        </patternFill>
      </fill>
    </dxf>
    <dxf>
      <fill>
        <patternFill>
          <bgColor theme="2" tint="-0.24994659260841701"/>
        </patternFill>
      </fill>
    </dxf>
    <dxf>
      <fill>
        <patternFill>
          <bgColor theme="2" tint="-9.9948118533890809E-2"/>
        </patternFill>
      </fill>
    </dxf>
    <dxf>
      <fill>
        <patternFill>
          <bgColor theme="5"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5" tint="0.59996337778862885"/>
        </patternFill>
      </fill>
    </dxf>
    <dxf>
      <fill>
        <patternFill>
          <bgColor theme="5" tint="0.79998168889431442"/>
        </patternFill>
      </fill>
    </dxf>
    <dxf>
      <fill>
        <patternFill>
          <bgColor theme="2" tint="-0.24994659260841701"/>
        </patternFill>
      </fill>
    </dxf>
    <dxf>
      <fill>
        <patternFill>
          <bgColor theme="4" tint="0.59996337778862885"/>
        </patternFill>
      </fill>
    </dxf>
    <dxf>
      <fill>
        <patternFill>
          <bgColor theme="6" tint="0.59996337778862885"/>
        </patternFill>
      </fill>
    </dxf>
    <dxf>
      <fill>
        <patternFill>
          <bgColor theme="8" tint="0.59996337778862885"/>
        </patternFill>
      </fill>
    </dxf>
    <dxf>
      <fill>
        <patternFill>
          <bgColor theme="8" tint="0.79998168889431442"/>
        </patternFill>
      </fill>
    </dxf>
    <dxf>
      <fill>
        <patternFill>
          <bgColor theme="5" tint="0.59996337778862885"/>
        </patternFill>
      </fill>
    </dxf>
    <dxf>
      <fill>
        <patternFill>
          <bgColor theme="2" tint="-9.9948118533890809E-2"/>
        </patternFill>
      </fill>
    </dxf>
    <dxf>
      <fill>
        <patternFill>
          <bgColor theme="4" tint="0.79998168889431442"/>
        </patternFill>
      </fill>
    </dxf>
    <dxf>
      <fill>
        <patternFill>
          <bgColor theme="6" tint="0.79998168889431442"/>
        </patternFill>
      </fill>
    </dxf>
    <dxf>
      <fill>
        <patternFill>
          <bgColor theme="2" tint="-0.24994659260841701"/>
        </patternFill>
      </fill>
    </dxf>
    <dxf>
      <fill>
        <patternFill>
          <bgColor theme="6" tint="0.79998168889431442"/>
        </patternFill>
      </fill>
    </dxf>
    <dxf>
      <fill>
        <patternFill>
          <bgColor theme="4" tint="0.79998168889431442"/>
        </patternFill>
      </fill>
    </dxf>
    <dxf>
      <fill>
        <patternFill>
          <bgColor theme="5" tint="0.59996337778862885"/>
        </patternFill>
      </fill>
    </dxf>
    <dxf>
      <fill>
        <patternFill>
          <bgColor theme="8" tint="0.79998168889431442"/>
        </patternFill>
      </fill>
    </dxf>
    <dxf>
      <fill>
        <patternFill>
          <bgColor theme="8" tint="0.59996337778862885"/>
        </patternFill>
      </fill>
    </dxf>
    <dxf>
      <fill>
        <patternFill>
          <bgColor theme="6" tint="0.59996337778862885"/>
        </patternFill>
      </fill>
    </dxf>
    <dxf>
      <fill>
        <patternFill>
          <bgColor theme="4" tint="0.59996337778862885"/>
        </patternFill>
      </fill>
    </dxf>
    <dxf>
      <fill>
        <patternFill>
          <bgColor theme="5" tint="0.79998168889431442"/>
        </patternFill>
      </fill>
    </dxf>
    <dxf>
      <fill>
        <patternFill>
          <bgColor theme="2" tint="-9.9948118533890809E-2"/>
        </patternFill>
      </fill>
    </dxf>
    <dxf>
      <fill>
        <patternFill>
          <bgColor theme="5" tint="0.59996337778862885"/>
        </patternFill>
      </fill>
    </dxf>
    <dxf>
      <fill>
        <patternFill>
          <bgColor theme="4" tint="0.79998168889431442"/>
        </patternFill>
      </fill>
    </dxf>
    <dxf>
      <fill>
        <patternFill>
          <bgColor theme="8" tint="0.79998168889431442"/>
        </patternFill>
      </fill>
    </dxf>
    <dxf>
      <fill>
        <patternFill>
          <bgColor theme="5" tint="0.79998168889431442"/>
        </patternFill>
      </fill>
    </dxf>
    <dxf>
      <fill>
        <patternFill>
          <bgColor theme="6" tint="0.79998168889431442"/>
        </patternFill>
      </fill>
    </dxf>
    <dxf>
      <fill>
        <patternFill>
          <bgColor theme="2" tint="-9.9948118533890809E-2"/>
        </patternFill>
      </fill>
    </dxf>
    <dxf>
      <fill>
        <patternFill>
          <bgColor theme="8" tint="0.59996337778862885"/>
        </patternFill>
      </fill>
    </dxf>
    <dxf>
      <fill>
        <patternFill>
          <bgColor theme="6" tint="0.59996337778862885"/>
        </patternFill>
      </fill>
    </dxf>
    <dxf>
      <fill>
        <patternFill>
          <bgColor theme="4" tint="0.59996337778862885"/>
        </patternFill>
      </fill>
    </dxf>
    <dxf>
      <fill>
        <patternFill>
          <bgColor theme="2"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5" tint="0.79998168889431442"/>
        </patternFill>
      </fill>
    </dxf>
    <dxf>
      <fill>
        <patternFill>
          <bgColor theme="6" tint="0.79998168889431442"/>
        </patternFill>
      </fill>
    </dxf>
    <dxf>
      <fill>
        <patternFill>
          <bgColor theme="4" tint="0.79998168889431442"/>
        </patternFill>
      </fill>
    </dxf>
    <dxf>
      <fill>
        <patternFill>
          <bgColor theme="2" tint="-9.9948118533890809E-2"/>
        </patternFill>
      </fill>
    </dxf>
    <dxf>
      <fill>
        <patternFill>
          <bgColor theme="5" tint="0.59996337778862885"/>
        </patternFill>
      </fill>
    </dxf>
    <dxf>
      <fill>
        <patternFill>
          <bgColor theme="8" tint="0.59996337778862885"/>
        </patternFill>
      </fill>
    </dxf>
    <dxf>
      <fill>
        <patternFill>
          <bgColor theme="4" tint="0.59996337778862885"/>
        </patternFill>
      </fill>
    </dxf>
    <dxf>
      <fill>
        <patternFill>
          <bgColor theme="6" tint="0.59996337778862885"/>
        </patternFill>
      </fill>
    </dxf>
    <dxf>
      <fill>
        <patternFill>
          <bgColor theme="4" tint="0.59996337778862885"/>
        </patternFill>
      </fill>
    </dxf>
    <dxf>
      <fill>
        <patternFill>
          <bgColor theme="5" tint="0.79998168889431442"/>
        </patternFill>
      </fill>
    </dxf>
    <dxf>
      <fill>
        <patternFill>
          <bgColor theme="5" tint="0.59996337778862885"/>
        </patternFill>
      </fill>
    </dxf>
    <dxf>
      <fill>
        <patternFill>
          <bgColor theme="2" tint="-0.24994659260841701"/>
        </patternFill>
      </fill>
    </dxf>
    <dxf>
      <fill>
        <patternFill>
          <bgColor theme="8" tint="0.59996337778862885"/>
        </patternFill>
      </fill>
    </dxf>
    <dxf>
      <fill>
        <patternFill>
          <bgColor theme="6" tint="0.59996337778862885"/>
        </patternFill>
      </fill>
    </dxf>
    <dxf>
      <fill>
        <patternFill>
          <bgColor theme="2" tint="-9.9948118533890809E-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6" tint="0.79998168889431442"/>
        </patternFill>
      </fill>
    </dxf>
    <dxf>
      <fill>
        <patternFill>
          <bgColor theme="5" tint="0.79998168889431442"/>
        </patternFill>
      </fill>
    </dxf>
    <dxf>
      <fill>
        <patternFill>
          <bgColor theme="4" tint="0.59996337778862885"/>
        </patternFill>
      </fill>
    </dxf>
    <dxf>
      <fill>
        <patternFill>
          <bgColor theme="6" tint="0.59996337778862885"/>
        </patternFill>
      </fill>
    </dxf>
    <dxf>
      <fill>
        <patternFill>
          <bgColor theme="8" tint="0.59996337778862885"/>
        </patternFill>
      </fill>
    </dxf>
    <dxf>
      <fill>
        <patternFill>
          <bgColor theme="5" tint="0.59996337778862885"/>
        </patternFill>
      </fill>
    </dxf>
    <dxf>
      <fill>
        <patternFill>
          <bgColor theme="2" tint="-9.9948118533890809E-2"/>
        </patternFill>
      </fill>
    </dxf>
    <dxf>
      <fill>
        <patternFill>
          <bgColor theme="4" tint="0.79998168889431442"/>
        </patternFill>
      </fill>
    </dxf>
    <dxf>
      <fill>
        <patternFill>
          <bgColor theme="8" tint="0.79998168889431442"/>
        </patternFill>
      </fill>
    </dxf>
    <dxf>
      <fill>
        <patternFill>
          <bgColor theme="6" tint="0.59996337778862885"/>
        </patternFill>
      </fill>
    </dxf>
    <dxf>
      <fill>
        <patternFill>
          <bgColor theme="5" tint="0.59996337778862885"/>
        </patternFill>
      </fill>
    </dxf>
    <dxf>
      <fill>
        <patternFill>
          <bgColor theme="2" tint="-9.9948118533890809E-2"/>
        </patternFill>
      </fill>
    </dxf>
    <dxf>
      <fill>
        <patternFill>
          <bgColor theme="4" tint="0.79998168889431442"/>
        </patternFill>
      </fill>
    </dxf>
    <dxf>
      <fill>
        <patternFill>
          <bgColor theme="8" tint="0.79998168889431442"/>
        </patternFill>
      </fill>
    </dxf>
    <dxf>
      <fill>
        <patternFill>
          <bgColor theme="6" tint="0.79998168889431442"/>
        </patternFill>
      </fill>
    </dxf>
    <dxf>
      <fill>
        <patternFill>
          <bgColor theme="5" tint="0.79998168889431442"/>
        </patternFill>
      </fill>
    </dxf>
    <dxf>
      <fill>
        <patternFill>
          <bgColor theme="8"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4" tint="0.59996337778862885"/>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8" tint="0.79998168889431442"/>
        </patternFill>
      </fill>
    </dxf>
    <dxf>
      <fill>
        <patternFill>
          <bgColor theme="8" tint="0.79998168889431442"/>
        </patternFill>
      </fill>
    </dxf>
    <dxf>
      <fill>
        <patternFill>
          <bgColor theme="5"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2" tint="-9.9948118533890809E-2"/>
        </patternFill>
      </fill>
    </dxf>
    <dxf>
      <fill>
        <patternFill>
          <bgColor theme="5" tint="0.59996337778862885"/>
        </patternFill>
      </fill>
    </dxf>
    <dxf>
      <fill>
        <patternFill>
          <bgColor theme="8" tint="0.59996337778862885"/>
        </patternFill>
      </fill>
    </dxf>
    <dxf>
      <fill>
        <patternFill>
          <bgColor theme="6" tint="0.59996337778862885"/>
        </patternFill>
      </fill>
    </dxf>
    <dxf>
      <fill>
        <patternFill>
          <bgColor theme="4" tint="0.59996337778862885"/>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68036</xdr:colOff>
      <xdr:row>0</xdr:row>
      <xdr:rowOff>83155</xdr:rowOff>
    </xdr:from>
    <xdr:to>
      <xdr:col>0</xdr:col>
      <xdr:colOff>1755124</xdr:colOff>
      <xdr:row>3</xdr:row>
      <xdr:rowOff>166612</xdr:rowOff>
    </xdr:to>
    <xdr:pic>
      <xdr:nvPicPr>
        <xdr:cNvPr id="2" name="Image 1">
          <a:extLst>
            <a:ext uri="{FF2B5EF4-FFF2-40B4-BE49-F238E27FC236}">
              <a16:creationId xmlns:a16="http://schemas.microsoft.com/office/drawing/2014/main" id="{AF4AD381-BB1C-4911-949F-AA4C48FDF2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36" y="83155"/>
          <a:ext cx="1687088" cy="632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9712</xdr:colOff>
      <xdr:row>2</xdr:row>
      <xdr:rowOff>7468</xdr:rowOff>
    </xdr:from>
    <xdr:to>
      <xdr:col>9</xdr:col>
      <xdr:colOff>28762</xdr:colOff>
      <xdr:row>37</xdr:row>
      <xdr:rowOff>150811</xdr:rowOff>
    </xdr:to>
    <xdr:sp macro="" textlink="">
      <xdr:nvSpPr>
        <xdr:cNvPr id="2" name="ZoneTexte 1">
          <a:extLst>
            <a:ext uri="{FF2B5EF4-FFF2-40B4-BE49-F238E27FC236}">
              <a16:creationId xmlns:a16="http://schemas.microsoft.com/office/drawing/2014/main" id="{691280B0-8DBE-6776-86EC-3EB0EC6601FB}"/>
            </a:ext>
          </a:extLst>
        </xdr:cNvPr>
        <xdr:cNvSpPr txBox="1"/>
      </xdr:nvSpPr>
      <xdr:spPr>
        <a:xfrm>
          <a:off x="763775" y="372593"/>
          <a:ext cx="6051550" cy="6533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L'objectif</a:t>
          </a:r>
          <a:r>
            <a:rPr lang="fr-FR" sz="1100" baseline="0"/>
            <a:t> de ce document est de rendre compte de l'usage d'un bâtiment en permettant de calculer </a:t>
          </a:r>
          <a:r>
            <a:rPr lang="fr-FR" sz="1100" b="1" baseline="0"/>
            <a:t>l'impact carbone ramené au nombre d'usager.heure annuel </a:t>
          </a:r>
          <a:r>
            <a:rPr lang="fr-FR" sz="1100" b="0" baseline="0"/>
            <a:t>d'un bâtiment. Pour un projet donné, augmenter le nombre d'usager.heure du bâtiment revient à intensifier les usages de celui-ci, soit en augmentant le nombre d'heure avec des usagers (chronotopie) soit en venant inclure plus d'usagers sur les mêmes périodes.</a:t>
          </a:r>
          <a:endParaRPr lang="fr-FR" sz="1100" b="1" baseline="0"/>
        </a:p>
        <a:p>
          <a:endParaRPr lang="fr-FR" sz="1100" baseline="0"/>
        </a:p>
        <a:p>
          <a:r>
            <a:rPr lang="fr-FR" sz="1100" b="1" baseline="0"/>
            <a:t>Comment utiliser le document ?</a:t>
          </a:r>
        </a:p>
        <a:p>
          <a:endParaRPr lang="fr-FR" sz="1100" baseline="0"/>
        </a:p>
        <a:p>
          <a:r>
            <a:rPr lang="fr-FR" sz="1100" baseline="0"/>
            <a:t>Dans l'onglet </a:t>
          </a:r>
          <a:r>
            <a:rPr lang="fr-FR" sz="1100" b="1" baseline="0">
              <a:solidFill>
                <a:schemeClr val="accent2"/>
              </a:solidFill>
            </a:rPr>
            <a:t>Calcul usager.h</a:t>
          </a:r>
          <a:r>
            <a:rPr lang="fr-FR" sz="1100" b="0" baseline="0">
              <a:solidFill>
                <a:sysClr val="windowText" lastClr="000000"/>
              </a:solidFill>
            </a:rPr>
            <a:t>, remplir des journées "type" en rentrant le nombre d'occupants pour chaque usage du bâtiment en fonction de l'heure. Par exemple, pour un usage bureau de 10 occupants, on peut imaginer une journée </a:t>
          </a:r>
          <a:r>
            <a:rPr lang="fr-FR" sz="1100" b="0" i="1" baseline="0">
              <a:solidFill>
                <a:sysClr val="windowText" lastClr="000000"/>
              </a:solidFill>
            </a:rPr>
            <a:t>Travail temps plein</a:t>
          </a:r>
          <a:r>
            <a:rPr lang="fr-FR" sz="1100" b="0" i="0" baseline="0">
              <a:solidFill>
                <a:sysClr val="windowText" lastClr="000000"/>
              </a:solidFill>
            </a:rPr>
            <a:t> avec 10 personnes de 9h à 12h et de 13h à 18h, une journée </a:t>
          </a:r>
          <a:r>
            <a:rPr lang="fr-FR" sz="1100" b="0" i="1" baseline="0">
              <a:solidFill>
                <a:sysClr val="windowText" lastClr="000000"/>
              </a:solidFill>
            </a:rPr>
            <a:t>Mi-Temps </a:t>
          </a:r>
          <a:r>
            <a:rPr lang="fr-FR" sz="1100" b="0" i="0" baseline="0">
              <a:solidFill>
                <a:sysClr val="windowText" lastClr="000000"/>
              </a:solidFill>
            </a:rPr>
            <a:t>avec 10 personnes le matin et 5 l'après-midi et une journée </a:t>
          </a:r>
          <a:r>
            <a:rPr lang="fr-FR" sz="1100" b="0" i="1" baseline="0">
              <a:solidFill>
                <a:sysClr val="windowText" lastClr="000000"/>
              </a:solidFill>
            </a:rPr>
            <a:t>Week-end</a:t>
          </a:r>
          <a:r>
            <a:rPr lang="fr-FR" sz="1100" b="0" i="0" baseline="0">
              <a:solidFill>
                <a:sysClr val="windowText" lastClr="000000"/>
              </a:solidFill>
            </a:rPr>
            <a:t> avec aucun occupant.</a:t>
          </a:r>
          <a:endParaRPr lang="fr-FR" sz="1100" b="0" i="0" baseline="0">
            <a:solidFill>
              <a:schemeClr val="dk1"/>
            </a:solidFill>
          </a:endParaRPr>
        </a:p>
        <a:p>
          <a:endParaRPr lang="fr-FR" sz="1100" b="0" i="0" baseline="0">
            <a:solidFill>
              <a:schemeClr val="dk1"/>
            </a:solidFill>
          </a:endParaRPr>
        </a:p>
        <a:p>
          <a:r>
            <a:rPr lang="fr-FR" sz="1100" b="0" i="0" baseline="0">
              <a:solidFill>
                <a:schemeClr val="dk1"/>
              </a:solidFill>
            </a:rPr>
            <a:t>Créer ensuite des semaines type avec les journées type en choisissant les journées dans le menu déroulant.</a:t>
          </a:r>
        </a:p>
        <a:p>
          <a:endParaRPr lang="fr-FR" sz="1100" b="0" i="0" baseline="0">
            <a:solidFill>
              <a:schemeClr val="dk1"/>
            </a:solidFill>
          </a:endParaRPr>
        </a:p>
        <a:p>
          <a:r>
            <a:rPr lang="fr-FR" sz="1100" b="0" i="0" baseline="0">
              <a:solidFill>
                <a:schemeClr val="dk1"/>
              </a:solidFill>
            </a:rPr>
            <a:t>Puis remplir l'année avec les différentes semaines types (Travail, Vacances etc...).</a:t>
          </a:r>
        </a:p>
        <a:p>
          <a:br>
            <a:rPr lang="fr-FR" sz="1100" b="0" i="0" baseline="0">
              <a:solidFill>
                <a:schemeClr val="dk1"/>
              </a:solidFill>
            </a:rPr>
          </a:br>
          <a:r>
            <a:rPr lang="fr-FR" sz="1100" b="0" i="0" baseline="0">
              <a:solidFill>
                <a:schemeClr val="dk1"/>
              </a:solidFill>
            </a:rPr>
            <a:t>Pour chaque zone du bâtiment on peut imaginer plusieurs scénarios, et à chaque fois mutliplier le nombre d'usagers par le nombre d'heures avec des usagers. Cela permet d'estimer un Usager.heure total annuel dans l'onglet </a:t>
          </a:r>
          <a:r>
            <a:rPr lang="fr-FR" sz="1100" b="1" i="0" baseline="0">
              <a:solidFill>
                <a:schemeClr val="accent6"/>
              </a:solidFill>
            </a:rPr>
            <a:t>Indicateur usager.h</a:t>
          </a:r>
          <a:r>
            <a:rPr lang="fr-FR" sz="1100" b="0" i="0" baseline="0">
              <a:solidFill>
                <a:schemeClr val="dk1"/>
              </a:solidFill>
            </a:rPr>
            <a:t>.</a:t>
          </a:r>
        </a:p>
        <a:p>
          <a:endParaRPr lang="fr-FR" sz="1100" b="1" i="1" baseline="0">
            <a:solidFill>
              <a:sysClr val="windowText" lastClr="000000"/>
            </a:solidFill>
          </a:endParaRPr>
        </a:p>
        <a:p>
          <a:r>
            <a:rPr lang="fr-FR" sz="1100" b="0" i="0" baseline="0">
              <a:solidFill>
                <a:sysClr val="windowText" lastClr="000000"/>
              </a:solidFill>
            </a:rPr>
            <a:t>Compléter les valeurs de Ic_bâtiment (/m²) et Ic_construction (/m²) et la surface de référence selon les valeurs obtenues via l'étude ACV RE2020. Cela permet de caluler les indicateurs </a:t>
          </a:r>
          <a:r>
            <a:rPr lang="fr-FR" sz="1100" b="1" i="0" baseline="0">
              <a:solidFill>
                <a:sysClr val="windowText" lastClr="000000"/>
              </a:solidFill>
            </a:rPr>
            <a:t>Ic_bâtiment_uh </a:t>
          </a:r>
          <a:r>
            <a:rPr lang="fr-FR" sz="1100" b="0" i="0" baseline="0">
              <a:solidFill>
                <a:sysClr val="windowText" lastClr="000000"/>
              </a:solidFill>
            </a:rPr>
            <a:t>et </a:t>
          </a:r>
          <a:r>
            <a:rPr lang="fr-FR" sz="1100" b="1" i="0" baseline="0">
              <a:solidFill>
                <a:schemeClr val="dk1"/>
              </a:solidFill>
              <a:effectLst/>
              <a:latin typeface="+mn-lt"/>
              <a:ea typeface="+mn-ea"/>
              <a:cs typeface="+mn-cs"/>
            </a:rPr>
            <a:t>Ic_construction_uh (kgCO</a:t>
          </a:r>
          <a:r>
            <a:rPr lang="fr-FR" sz="900" b="1" i="0" baseline="0">
              <a:solidFill>
                <a:schemeClr val="dk1"/>
              </a:solidFill>
              <a:effectLst/>
              <a:latin typeface="+mn-lt"/>
              <a:ea typeface="+mn-ea"/>
              <a:cs typeface="+mn-cs"/>
            </a:rPr>
            <a:t>2</a:t>
          </a:r>
          <a:r>
            <a:rPr lang="fr-FR" sz="1100" b="1" i="0" baseline="0">
              <a:solidFill>
                <a:schemeClr val="dk1"/>
              </a:solidFill>
              <a:effectLst/>
              <a:latin typeface="+mn-lt"/>
              <a:ea typeface="+mn-ea"/>
              <a:cs typeface="+mn-cs"/>
            </a:rPr>
            <a:t>/(usager.h))</a:t>
          </a:r>
          <a:r>
            <a:rPr lang="fr-FR" sz="1100" b="0" i="0" baseline="0">
              <a:solidFill>
                <a:schemeClr val="dk1"/>
              </a:solidFill>
              <a:effectLst/>
              <a:latin typeface="+mn-lt"/>
              <a:ea typeface="+mn-ea"/>
              <a:cs typeface="+mn-cs"/>
            </a:rPr>
            <a:t> </a:t>
          </a:r>
          <a:r>
            <a:rPr lang="fr-FR" sz="1100" b="0" i="0" baseline="0">
              <a:solidFill>
                <a:sysClr val="windowText" lastClr="000000"/>
              </a:solidFill>
            </a:rPr>
            <a:t>qui rendent compte de l'impact carbone rapporté au nombre total d'usager.heure.</a:t>
          </a:r>
        </a:p>
        <a:p>
          <a:r>
            <a:rPr lang="fr-FR" sz="1100" b="0" i="0" baseline="0">
              <a:solidFill>
                <a:schemeClr val="dk1"/>
              </a:solidFill>
            </a:rPr>
            <a:t>Cette valeur peut baisser en diminuant les indicateurs Ic, ou en augmentant l'usager.heure, donc en intensfiant les usages du bâtiment.</a:t>
          </a:r>
        </a:p>
        <a:p>
          <a:endParaRPr lang="fr-FR" sz="1100" b="0" i="0" baseline="0">
            <a:solidFill>
              <a:schemeClr val="dk1"/>
            </a:solidFill>
          </a:endParaRPr>
        </a:p>
        <a:p>
          <a:r>
            <a:rPr lang="fr-FR" sz="1100" b="1" i="0" baseline="0">
              <a:solidFill>
                <a:schemeClr val="dk1"/>
              </a:solidFill>
            </a:rPr>
            <a:t>Notes : </a:t>
          </a:r>
        </a:p>
        <a:p>
          <a:r>
            <a:rPr lang="fr-FR" sz="1100" b="0" i="0" baseline="0">
              <a:solidFill>
                <a:schemeClr val="dk1"/>
              </a:solidFill>
            </a:rPr>
            <a:t>- des usages types peuvent être utilisées via l'onglet </a:t>
          </a:r>
          <a:r>
            <a:rPr lang="fr-FR" sz="1100" b="1" i="0" baseline="0">
              <a:solidFill>
                <a:schemeClr val="accent1">
                  <a:lumMod val="60000"/>
                  <a:lumOff val="40000"/>
                </a:schemeClr>
              </a:solidFill>
            </a:rPr>
            <a:t>Usages-types à copier-coller </a:t>
          </a:r>
          <a:r>
            <a:rPr lang="fr-FR" sz="1100" b="0" i="0" baseline="0">
              <a:solidFill>
                <a:schemeClr val="dk1"/>
              </a:solidFill>
            </a:rPr>
            <a:t>pour faciliter la prise en main. Ces usages types sont purement informatifs, et sont voués à être modifiés selon les besoins.</a:t>
          </a:r>
        </a:p>
        <a:p>
          <a:r>
            <a:rPr lang="fr-FR" sz="1100" b="0" i="0" baseline="0">
              <a:solidFill>
                <a:schemeClr val="dk1"/>
              </a:solidFill>
            </a:rPr>
            <a:t>- si une intensification des usages implique de rajouter des composants ou tout autre action augmentant  Ic_batiment et/ou Ic_construction, il faut en tenir compte en faisant un nouveau calcul ACV réglementaire. La calculette ne calcule évidemment pas les variations sur les indicateurs Ic de la RE2020.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153707</xdr:colOff>
      <xdr:row>0</xdr:row>
      <xdr:rowOff>112060</xdr:rowOff>
    </xdr:from>
    <xdr:to>
      <xdr:col>26</xdr:col>
      <xdr:colOff>1299882</xdr:colOff>
      <xdr:row>2</xdr:row>
      <xdr:rowOff>22946</xdr:rowOff>
    </xdr:to>
    <xdr:sp macro="" textlink="">
      <xdr:nvSpPr>
        <xdr:cNvPr id="4" name="ZoneTexte 3">
          <a:extLst>
            <a:ext uri="{FF2B5EF4-FFF2-40B4-BE49-F238E27FC236}">
              <a16:creationId xmlns:a16="http://schemas.microsoft.com/office/drawing/2014/main" id="{B7C0988D-AF99-4F70-AE2B-E63BF596C41B}"/>
            </a:ext>
          </a:extLst>
        </xdr:cNvPr>
        <xdr:cNvSpPr txBox="1"/>
      </xdr:nvSpPr>
      <xdr:spPr>
        <a:xfrm>
          <a:off x="2215589" y="112060"/>
          <a:ext cx="6827558" cy="291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Journée type</a:t>
          </a:r>
          <a:r>
            <a:rPr lang="fr-FR" sz="1100" baseline="0"/>
            <a:t> : remplir lenombre d'occupant par heure de la journée (00h correspond au créneau de 00h à 00h59)</a:t>
          </a:r>
          <a:endParaRPr lang="fr-FR" sz="1100"/>
        </a:p>
      </xdr:txBody>
    </xdr:sp>
    <xdr:clientData/>
  </xdr:twoCellAnchor>
  <xdr:twoCellAnchor>
    <xdr:from>
      <xdr:col>30</xdr:col>
      <xdr:colOff>307416</xdr:colOff>
      <xdr:row>0</xdr:row>
      <xdr:rowOff>123265</xdr:rowOff>
    </xdr:from>
    <xdr:to>
      <xdr:col>35</xdr:col>
      <xdr:colOff>422649</xdr:colOff>
      <xdr:row>2</xdr:row>
      <xdr:rowOff>67236</xdr:rowOff>
    </xdr:to>
    <xdr:sp macro="" textlink="">
      <xdr:nvSpPr>
        <xdr:cNvPr id="5" name="ZoneTexte 4">
          <a:extLst>
            <a:ext uri="{FF2B5EF4-FFF2-40B4-BE49-F238E27FC236}">
              <a16:creationId xmlns:a16="http://schemas.microsoft.com/office/drawing/2014/main" id="{A6990EFF-ADCF-4C90-8E13-34D3564C6FFF}"/>
            </a:ext>
          </a:extLst>
        </xdr:cNvPr>
        <xdr:cNvSpPr txBox="1"/>
      </xdr:nvSpPr>
      <xdr:spPr>
        <a:xfrm>
          <a:off x="11614151" y="123265"/>
          <a:ext cx="3925233" cy="302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Semaine</a:t>
          </a:r>
          <a:r>
            <a:rPr lang="fr-FR" sz="1100" baseline="0"/>
            <a:t> type remplir avec les journées types via le menu déroulant</a:t>
          </a:r>
          <a:endParaRPr lang="fr-FR" sz="1100"/>
        </a:p>
      </xdr:txBody>
    </xdr:sp>
    <xdr:clientData/>
  </xdr:twoCellAnchor>
  <xdr:twoCellAnchor>
    <xdr:from>
      <xdr:col>41</xdr:col>
      <xdr:colOff>598767</xdr:colOff>
      <xdr:row>0</xdr:row>
      <xdr:rowOff>134470</xdr:rowOff>
    </xdr:from>
    <xdr:to>
      <xdr:col>47</xdr:col>
      <xdr:colOff>336177</xdr:colOff>
      <xdr:row>2</xdr:row>
      <xdr:rowOff>65741</xdr:rowOff>
    </xdr:to>
    <xdr:sp macro="" textlink="">
      <xdr:nvSpPr>
        <xdr:cNvPr id="6" name="ZoneTexte 5">
          <a:extLst>
            <a:ext uri="{FF2B5EF4-FFF2-40B4-BE49-F238E27FC236}">
              <a16:creationId xmlns:a16="http://schemas.microsoft.com/office/drawing/2014/main" id="{EFE0A4DB-6EED-4673-BF47-D4EE3AB1375C}"/>
            </a:ext>
          </a:extLst>
        </xdr:cNvPr>
        <xdr:cNvSpPr txBox="1"/>
      </xdr:nvSpPr>
      <xdr:spPr>
        <a:xfrm>
          <a:off x="21621002" y="134470"/>
          <a:ext cx="4309410" cy="2898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Scénario annuel : remplir avec les Semaines</a:t>
          </a:r>
          <a:r>
            <a:rPr lang="fr-FR" sz="1100" baseline="0"/>
            <a:t> types via le menu déroulant</a:t>
          </a:r>
          <a:endParaRPr lang="fr-FR" sz="1100"/>
        </a:p>
      </xdr:txBody>
    </xdr:sp>
    <xdr:clientData/>
  </xdr:twoCellAnchor>
  <xdr:twoCellAnchor>
    <xdr:from>
      <xdr:col>0</xdr:col>
      <xdr:colOff>107203</xdr:colOff>
      <xdr:row>4</xdr:row>
      <xdr:rowOff>87969</xdr:rowOff>
    </xdr:from>
    <xdr:to>
      <xdr:col>0</xdr:col>
      <xdr:colOff>1285501</xdr:colOff>
      <xdr:row>22</xdr:row>
      <xdr:rowOff>112059</xdr:rowOff>
    </xdr:to>
    <xdr:sp macro="" textlink="">
      <xdr:nvSpPr>
        <xdr:cNvPr id="2" name="ZoneTexte 1">
          <a:extLst>
            <a:ext uri="{FF2B5EF4-FFF2-40B4-BE49-F238E27FC236}">
              <a16:creationId xmlns:a16="http://schemas.microsoft.com/office/drawing/2014/main" id="{D727F9A0-EF29-E299-1AE7-6806AD6A920D}"/>
            </a:ext>
          </a:extLst>
        </xdr:cNvPr>
        <xdr:cNvSpPr txBox="1"/>
      </xdr:nvSpPr>
      <xdr:spPr>
        <a:xfrm>
          <a:off x="107203" y="805145"/>
          <a:ext cx="1178298" cy="3251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Le</a:t>
          </a:r>
          <a:r>
            <a:rPr lang="fr-FR" sz="1100" baseline="0"/>
            <a:t> bâtiment est séparé en plusieurs usages.</a:t>
          </a:r>
        </a:p>
        <a:p>
          <a:endParaRPr lang="fr-FR" sz="1100" baseline="0"/>
        </a:p>
        <a:p>
          <a:r>
            <a:rPr lang="fr-FR" sz="1100" baseline="0"/>
            <a:t> Remplir les scénarios en fonction de chaque usage, le total sera sommé dans l'onglet </a:t>
          </a:r>
          <a:r>
            <a:rPr lang="fr-FR" sz="1100" b="1" baseline="0">
              <a:solidFill>
                <a:schemeClr val="accent6"/>
              </a:solidFill>
            </a:rPr>
            <a:t>Indicateur usager.h</a:t>
          </a:r>
          <a:r>
            <a:rPr lang="fr-FR" sz="1100" b="0" baseline="0">
              <a:solidFill>
                <a:sysClr val="windowText" lastClr="000000"/>
              </a:solidFill>
            </a:rPr>
            <a:t>.</a:t>
          </a:r>
        </a:p>
        <a:p>
          <a:endParaRPr lang="fr-FR" sz="1100" b="0" baseline="0">
            <a:solidFill>
              <a:sysClr val="windowText" lastClr="000000"/>
            </a:solidFill>
          </a:endParaRPr>
        </a:p>
        <a:p>
          <a:r>
            <a:rPr lang="fr-FR" sz="1100" b="0" baseline="0">
              <a:solidFill>
                <a:sysClr val="windowText" lastClr="000000"/>
              </a:solidFill>
            </a:rPr>
            <a:t>Des usages types peuvent servir de base dans </a:t>
          </a:r>
          <a:r>
            <a:rPr lang="fr-FR" sz="1100" b="1" baseline="0">
              <a:solidFill>
                <a:schemeClr val="accent1"/>
              </a:solidFill>
            </a:rPr>
            <a:t>Usages types à copier-coller</a:t>
          </a:r>
          <a:endParaRPr lang="fr-FR" sz="1100" b="1">
            <a:solidFill>
              <a:schemeClr val="accent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107763</xdr:colOff>
      <xdr:row>0</xdr:row>
      <xdr:rowOff>154268</xdr:rowOff>
    </xdr:from>
    <xdr:to>
      <xdr:col>11</xdr:col>
      <xdr:colOff>428625</xdr:colOff>
      <xdr:row>3</xdr:row>
      <xdr:rowOff>25587</xdr:rowOff>
    </xdr:to>
    <xdr:sp macro="" textlink="">
      <xdr:nvSpPr>
        <xdr:cNvPr id="2" name="ZoneTexte 1">
          <a:extLst>
            <a:ext uri="{FF2B5EF4-FFF2-40B4-BE49-F238E27FC236}">
              <a16:creationId xmlns:a16="http://schemas.microsoft.com/office/drawing/2014/main" id="{D6BAA33A-45DD-941E-384A-7FE7BFF24867}"/>
            </a:ext>
          </a:extLst>
        </xdr:cNvPr>
        <xdr:cNvSpPr txBox="1"/>
      </xdr:nvSpPr>
      <xdr:spPr>
        <a:xfrm>
          <a:off x="4413063" y="154268"/>
          <a:ext cx="6835962" cy="414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a:solidFill>
                <a:schemeClr val="accent2">
                  <a:lumMod val="60000"/>
                  <a:lumOff val="40000"/>
                </a:schemeClr>
              </a:solidFill>
              <a:effectLst/>
              <a:latin typeface="+mn-lt"/>
              <a:ea typeface="+mn-ea"/>
              <a:cs typeface="+mn-cs"/>
            </a:rPr>
            <a:t>À</a:t>
          </a:r>
          <a:r>
            <a:rPr lang="fr-FR" sz="1100" b="1">
              <a:solidFill>
                <a:schemeClr val="accent2">
                  <a:lumMod val="60000"/>
                  <a:lumOff val="40000"/>
                </a:schemeClr>
              </a:solidFill>
            </a:rPr>
            <a:t> remplir selon les résultats de l'étude ACV, et mettre à</a:t>
          </a:r>
          <a:r>
            <a:rPr lang="fr-FR" sz="1100" b="1" baseline="0">
              <a:solidFill>
                <a:schemeClr val="accent2">
                  <a:lumMod val="60000"/>
                  <a:lumOff val="40000"/>
                </a:schemeClr>
              </a:solidFill>
            </a:rPr>
            <a:t> jour si  l'intensification d'usage entraine une modification de Ic composant, énergie, eau etc..</a:t>
          </a:r>
          <a:endParaRPr lang="fr-FR" sz="1100" b="1">
            <a:solidFill>
              <a:schemeClr val="accent2">
                <a:lumMod val="60000"/>
                <a:lumOff val="40000"/>
              </a:schemeClr>
            </a:solidFill>
          </a:endParaRPr>
        </a:p>
      </xdr:txBody>
    </xdr:sp>
    <xdr:clientData/>
  </xdr:twoCellAnchor>
  <xdr:twoCellAnchor>
    <xdr:from>
      <xdr:col>4</xdr:col>
      <xdr:colOff>130176</xdr:colOff>
      <xdr:row>3</xdr:row>
      <xdr:rowOff>145677</xdr:rowOff>
    </xdr:from>
    <xdr:to>
      <xdr:col>5</xdr:col>
      <xdr:colOff>1267239</xdr:colOff>
      <xdr:row>5</xdr:row>
      <xdr:rowOff>28575</xdr:rowOff>
    </xdr:to>
    <xdr:sp macro="" textlink="">
      <xdr:nvSpPr>
        <xdr:cNvPr id="5" name="ZoneTexte 4">
          <a:extLst>
            <a:ext uri="{FF2B5EF4-FFF2-40B4-BE49-F238E27FC236}">
              <a16:creationId xmlns:a16="http://schemas.microsoft.com/office/drawing/2014/main" id="{AF83A758-1990-4217-93AF-CCB04DD791AA}"/>
            </a:ext>
          </a:extLst>
        </xdr:cNvPr>
        <xdr:cNvSpPr txBox="1"/>
      </xdr:nvSpPr>
      <xdr:spPr>
        <a:xfrm>
          <a:off x="4221785" y="717177"/>
          <a:ext cx="1617454" cy="2638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a:solidFill>
                <a:srgbClr val="00B0F0"/>
              </a:solidFill>
              <a:effectLst/>
              <a:latin typeface="+mn-lt"/>
              <a:ea typeface="+mn-ea"/>
              <a:cs typeface="+mn-cs"/>
            </a:rPr>
            <a:t>Calculé</a:t>
          </a:r>
          <a:r>
            <a:rPr lang="fr-FR" sz="1100" b="1" i="0" baseline="0">
              <a:solidFill>
                <a:srgbClr val="00B0F0"/>
              </a:solidFill>
              <a:effectLst/>
              <a:latin typeface="+mn-lt"/>
              <a:ea typeface="+mn-ea"/>
              <a:cs typeface="+mn-cs"/>
            </a:rPr>
            <a:t> par la calculette</a:t>
          </a:r>
          <a:r>
            <a:rPr lang="fr-FR" sz="1100" b="1" i="0">
              <a:solidFill>
                <a:srgbClr val="00B0F0"/>
              </a:solidFill>
              <a:effectLst/>
              <a:latin typeface="+mn-lt"/>
              <a:ea typeface="+mn-ea"/>
              <a:cs typeface="+mn-cs"/>
            </a:rPr>
            <a:t> </a:t>
          </a:r>
          <a:endParaRPr lang="fr-FR" sz="1100" b="1">
            <a:solidFill>
              <a:srgbClr val="00B0F0"/>
            </a:solidFill>
          </a:endParaRPr>
        </a:p>
      </xdr:txBody>
    </xdr:sp>
    <xdr:clientData/>
  </xdr:twoCellAnchor>
  <xdr:twoCellAnchor>
    <xdr:from>
      <xdr:col>4</xdr:col>
      <xdr:colOff>191328</xdr:colOff>
      <xdr:row>6</xdr:row>
      <xdr:rowOff>60049</xdr:rowOff>
    </xdr:from>
    <xdr:to>
      <xdr:col>7</xdr:col>
      <xdr:colOff>1192695</xdr:colOff>
      <xdr:row>7</xdr:row>
      <xdr:rowOff>130086</xdr:rowOff>
    </xdr:to>
    <xdr:sp macro="" textlink="">
      <xdr:nvSpPr>
        <xdr:cNvPr id="6" name="ZoneTexte 5">
          <a:extLst>
            <a:ext uri="{FF2B5EF4-FFF2-40B4-BE49-F238E27FC236}">
              <a16:creationId xmlns:a16="http://schemas.microsoft.com/office/drawing/2014/main" id="{F4396BD2-4163-4410-865C-1C0E6C15F2D5}"/>
            </a:ext>
          </a:extLst>
        </xdr:cNvPr>
        <xdr:cNvSpPr txBox="1"/>
      </xdr:nvSpPr>
      <xdr:spPr>
        <a:xfrm>
          <a:off x="4779893" y="1203049"/>
          <a:ext cx="3974824" cy="260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i="0">
              <a:solidFill>
                <a:schemeClr val="accent6"/>
              </a:solidFill>
              <a:effectLst/>
              <a:latin typeface="+mn-lt"/>
              <a:ea typeface="+mn-ea"/>
              <a:cs typeface="+mn-cs"/>
            </a:rPr>
            <a:t>Calculés</a:t>
          </a:r>
          <a:r>
            <a:rPr lang="fr-FR" sz="1100" b="1" i="0" baseline="0">
              <a:solidFill>
                <a:schemeClr val="accent6"/>
              </a:solidFill>
              <a:effectLst/>
              <a:latin typeface="+mn-lt"/>
              <a:ea typeface="+mn-ea"/>
              <a:cs typeface="+mn-cs"/>
            </a:rPr>
            <a:t> par la calculette, correspond aux ré</a:t>
          </a:r>
          <a:r>
            <a:rPr lang="fr-FR" sz="1100" b="1" i="0">
              <a:solidFill>
                <a:schemeClr val="accent6"/>
              </a:solidFill>
              <a:effectLst/>
              <a:latin typeface="+mn-lt"/>
              <a:ea typeface="+mn-ea"/>
              <a:cs typeface="+mn-cs"/>
            </a:rPr>
            <a:t>sultats </a:t>
          </a:r>
          <a:endParaRPr lang="fr-FR" sz="1100" b="1">
            <a:solidFill>
              <a:schemeClr val="accent6"/>
            </a:solidFill>
          </a:endParaRPr>
        </a:p>
      </xdr:txBody>
    </xdr:sp>
    <xdr:clientData/>
  </xdr:twoCellAnchor>
  <xdr:twoCellAnchor>
    <xdr:from>
      <xdr:col>2</xdr:col>
      <xdr:colOff>796925</xdr:colOff>
      <xdr:row>20</xdr:row>
      <xdr:rowOff>152400</xdr:rowOff>
    </xdr:from>
    <xdr:to>
      <xdr:col>5</xdr:col>
      <xdr:colOff>1339850</xdr:colOff>
      <xdr:row>23</xdr:row>
      <xdr:rowOff>85725</xdr:rowOff>
    </xdr:to>
    <xdr:sp macro="" textlink="">
      <xdr:nvSpPr>
        <xdr:cNvPr id="3" name="ZoneTexte 2">
          <a:extLst>
            <a:ext uri="{FF2B5EF4-FFF2-40B4-BE49-F238E27FC236}">
              <a16:creationId xmlns:a16="http://schemas.microsoft.com/office/drawing/2014/main" id="{2677A2ED-1127-DB8D-A85D-149D326E5278}"/>
            </a:ext>
          </a:extLst>
        </xdr:cNvPr>
        <xdr:cNvSpPr txBox="1"/>
      </xdr:nvSpPr>
      <xdr:spPr>
        <a:xfrm>
          <a:off x="3044825" y="3771900"/>
          <a:ext cx="309562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Copier</a:t>
          </a:r>
          <a:r>
            <a:rPr lang="fr-FR" sz="1100" baseline="0"/>
            <a:t>-coller les résultats obtenus avant et après intensification si volonté de comparer des variantes</a:t>
          </a:r>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182469</xdr:colOff>
      <xdr:row>0</xdr:row>
      <xdr:rowOff>78442</xdr:rowOff>
    </xdr:from>
    <xdr:to>
      <xdr:col>26</xdr:col>
      <xdr:colOff>515470</xdr:colOff>
      <xdr:row>1</xdr:row>
      <xdr:rowOff>134470</xdr:rowOff>
    </xdr:to>
    <xdr:sp macro="" textlink="">
      <xdr:nvSpPr>
        <xdr:cNvPr id="2" name="ZoneTexte 1">
          <a:extLst>
            <a:ext uri="{FF2B5EF4-FFF2-40B4-BE49-F238E27FC236}">
              <a16:creationId xmlns:a16="http://schemas.microsoft.com/office/drawing/2014/main" id="{FEC236C6-CEBB-1DCD-CB32-F992D7476AB5}"/>
            </a:ext>
          </a:extLst>
        </xdr:cNvPr>
        <xdr:cNvSpPr txBox="1"/>
      </xdr:nvSpPr>
      <xdr:spPr>
        <a:xfrm>
          <a:off x="2580528" y="78442"/>
          <a:ext cx="6048001" cy="862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Changer le nombre d'occupant</a:t>
          </a:r>
          <a:r>
            <a:rPr lang="fr-FR" sz="1400" baseline="0"/>
            <a:t> dans la case orange, et copier-coller tout le tableau encadré en noir dans l'onglet </a:t>
          </a:r>
          <a:r>
            <a:rPr lang="fr-FR" sz="1400" b="1" baseline="0">
              <a:solidFill>
                <a:schemeClr val="accent2"/>
              </a:solidFill>
            </a:rPr>
            <a:t>Calcul usager.h </a:t>
          </a:r>
          <a:r>
            <a:rPr lang="fr-FR" sz="1400" baseline="0"/>
            <a:t>sur l'usage correspondant. </a:t>
          </a:r>
          <a:endParaRPr lang="fr-FR" sz="1400"/>
        </a:p>
      </xdr:txBody>
    </xdr:sp>
    <xdr:clientData/>
  </xdr:twoCellAnchor>
  <xdr:twoCellAnchor>
    <xdr:from>
      <xdr:col>26</xdr:col>
      <xdr:colOff>771525</xdr:colOff>
      <xdr:row>0</xdr:row>
      <xdr:rowOff>78441</xdr:rowOff>
    </xdr:from>
    <xdr:to>
      <xdr:col>34</xdr:col>
      <xdr:colOff>627529</xdr:colOff>
      <xdr:row>2</xdr:row>
      <xdr:rowOff>44822</xdr:rowOff>
    </xdr:to>
    <xdr:sp macro="" textlink="">
      <xdr:nvSpPr>
        <xdr:cNvPr id="3" name="ZoneTexte 2">
          <a:extLst>
            <a:ext uri="{FF2B5EF4-FFF2-40B4-BE49-F238E27FC236}">
              <a16:creationId xmlns:a16="http://schemas.microsoft.com/office/drawing/2014/main" id="{A454F4AE-13E7-4BC6-8BEE-4EDBFF1288EB}"/>
            </a:ext>
          </a:extLst>
        </xdr:cNvPr>
        <xdr:cNvSpPr txBox="1"/>
      </xdr:nvSpPr>
      <xdr:spPr>
        <a:xfrm>
          <a:off x="8884584" y="78441"/>
          <a:ext cx="6792445" cy="952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a:t>Attention : pour le copier-coller,</a:t>
          </a:r>
          <a:r>
            <a:rPr lang="fr-FR" sz="1400" baseline="0"/>
            <a:t> bien coller dans </a:t>
          </a:r>
          <a:r>
            <a:rPr lang="fr-FR" sz="1400" baseline="0">
              <a:solidFill>
                <a:schemeClr val="accent2"/>
              </a:solidFill>
            </a:rPr>
            <a:t>Calcul usager.h </a:t>
          </a:r>
          <a:r>
            <a:rPr lang="fr-FR" sz="1400" baseline="0"/>
            <a:t>en faisant </a:t>
          </a:r>
        </a:p>
        <a:p>
          <a:r>
            <a:rPr lang="fr-FR" sz="1400" baseline="0"/>
            <a:t>clic-droit sur la case Heure, puis choisir Valeur dans Option de colllage </a:t>
          </a:r>
          <a:endParaRPr lang="fr-FR" sz="1400"/>
        </a:p>
      </xdr:txBody>
    </xdr:sp>
    <xdr:clientData/>
  </xdr:twoCellAnchor>
  <xdr:twoCellAnchor editAs="oneCell">
    <xdr:from>
      <xdr:col>33</xdr:col>
      <xdr:colOff>63875</xdr:colOff>
      <xdr:row>0</xdr:row>
      <xdr:rowOff>118594</xdr:rowOff>
    </xdr:from>
    <xdr:to>
      <xdr:col>34</xdr:col>
      <xdr:colOff>428998</xdr:colOff>
      <xdr:row>2</xdr:row>
      <xdr:rowOff>2053</xdr:rowOff>
    </xdr:to>
    <xdr:pic>
      <xdr:nvPicPr>
        <xdr:cNvPr id="4" name="Image 3">
          <a:extLst>
            <a:ext uri="{FF2B5EF4-FFF2-40B4-BE49-F238E27FC236}">
              <a16:creationId xmlns:a16="http://schemas.microsoft.com/office/drawing/2014/main" id="{59C9828C-166E-083C-B074-CB07E2776FE7}"/>
            </a:ext>
          </a:extLst>
        </xdr:cNvPr>
        <xdr:cNvPicPr>
          <a:picLocks noChangeAspect="1"/>
        </xdr:cNvPicPr>
      </xdr:nvPicPr>
      <xdr:blipFill>
        <a:blip xmlns:r="http://schemas.openxmlformats.org/officeDocument/2006/relationships" r:embed="rId1"/>
        <a:stretch>
          <a:fillRect/>
        </a:stretch>
      </xdr:blipFill>
      <xdr:spPr>
        <a:xfrm>
          <a:off x="13802287" y="118594"/>
          <a:ext cx="1127123" cy="86957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32469-74E4-45CB-B9AB-DD81353E95B0}">
  <sheetPr codeName="Feuil1">
    <pageSetUpPr fitToPage="1"/>
  </sheetPr>
  <dimension ref="A1:C27"/>
  <sheetViews>
    <sheetView showGridLines="0" showRowColHeaders="0" tabSelected="1" showRuler="0" view="pageLayout" zoomScaleNormal="120" workbookViewId="0">
      <selection activeCell="F25" sqref="F25"/>
    </sheetView>
  </sheetViews>
  <sheetFormatPr baseColWidth="10" defaultRowHeight="14.4" x14ac:dyDescent="0.3"/>
  <cols>
    <col min="1" max="1" width="40.88671875" customWidth="1"/>
    <col min="2" max="2" width="31.88671875" customWidth="1"/>
  </cols>
  <sheetData>
    <row r="1" spans="1:3" x14ac:dyDescent="0.3">
      <c r="A1" s="45" t="s">
        <v>91</v>
      </c>
      <c r="B1" s="46"/>
      <c r="C1" s="46"/>
    </row>
    <row r="2" spans="1:3" x14ac:dyDescent="0.3">
      <c r="A2" s="46"/>
      <c r="B2" s="46"/>
      <c r="C2" s="46"/>
    </row>
    <row r="3" spans="1:3" x14ac:dyDescent="0.3">
      <c r="A3" s="46"/>
      <c r="B3" s="46"/>
      <c r="C3" s="46"/>
    </row>
    <row r="4" spans="1:3" ht="24.6" customHeight="1" x14ac:dyDescent="0.3">
      <c r="A4" s="46"/>
      <c r="B4" s="46"/>
      <c r="C4" s="46"/>
    </row>
    <row r="5" spans="1:3" x14ac:dyDescent="0.3">
      <c r="A5" s="46"/>
      <c r="B5" s="46"/>
      <c r="C5" s="46"/>
    </row>
    <row r="6" spans="1:3" x14ac:dyDescent="0.3">
      <c r="A6" s="46"/>
      <c r="B6" s="46"/>
      <c r="C6" s="46"/>
    </row>
    <row r="7" spans="1:3" x14ac:dyDescent="0.3">
      <c r="A7" s="46"/>
      <c r="B7" s="46"/>
      <c r="C7" s="46"/>
    </row>
    <row r="8" spans="1:3" x14ac:dyDescent="0.3">
      <c r="A8" s="46"/>
      <c r="B8" s="46"/>
      <c r="C8" s="46"/>
    </row>
    <row r="9" spans="1:3" x14ac:dyDescent="0.3">
      <c r="A9" s="46"/>
      <c r="B9" s="46"/>
      <c r="C9" s="46"/>
    </row>
    <row r="10" spans="1:3" x14ac:dyDescent="0.3">
      <c r="A10" s="46"/>
      <c r="B10" s="46"/>
      <c r="C10" s="46"/>
    </row>
    <row r="11" spans="1:3" x14ac:dyDescent="0.3">
      <c r="A11" s="46"/>
      <c r="B11" s="46"/>
      <c r="C11" s="46"/>
    </row>
    <row r="12" spans="1:3" x14ac:dyDescent="0.3">
      <c r="A12" s="46"/>
      <c r="B12" s="46"/>
      <c r="C12" s="46"/>
    </row>
    <row r="13" spans="1:3" x14ac:dyDescent="0.3">
      <c r="A13" s="46"/>
      <c r="B13" s="46"/>
      <c r="C13" s="46"/>
    </row>
    <row r="14" spans="1:3" x14ac:dyDescent="0.3">
      <c r="A14" s="46"/>
      <c r="B14" s="46"/>
      <c r="C14" s="46"/>
    </row>
    <row r="15" spans="1:3" x14ac:dyDescent="0.3">
      <c r="A15" s="46"/>
      <c r="B15" s="46"/>
      <c r="C15" s="46"/>
    </row>
    <row r="16" spans="1:3" x14ac:dyDescent="0.3">
      <c r="A16" s="46"/>
      <c r="B16" s="46"/>
      <c r="C16" s="46"/>
    </row>
    <row r="17" spans="1:3" x14ac:dyDescent="0.3">
      <c r="A17" s="46"/>
      <c r="B17" s="46"/>
      <c r="C17" s="46"/>
    </row>
    <row r="18" spans="1:3" x14ac:dyDescent="0.3">
      <c r="A18" s="46"/>
      <c r="B18" s="46"/>
      <c r="C18" s="46"/>
    </row>
    <row r="19" spans="1:3" x14ac:dyDescent="0.3">
      <c r="A19" s="46"/>
      <c r="B19" s="46"/>
      <c r="C19" s="46"/>
    </row>
    <row r="20" spans="1:3" x14ac:dyDescent="0.3">
      <c r="A20" s="46"/>
      <c r="B20" s="46"/>
      <c r="C20" s="46"/>
    </row>
    <row r="21" spans="1:3" x14ac:dyDescent="0.3">
      <c r="A21" s="46"/>
      <c r="B21" s="46"/>
      <c r="C21" s="46"/>
    </row>
    <row r="22" spans="1:3" x14ac:dyDescent="0.3">
      <c r="A22" s="46"/>
      <c r="B22" s="46"/>
      <c r="C22" s="46"/>
    </row>
    <row r="23" spans="1:3" x14ac:dyDescent="0.3">
      <c r="A23" s="46"/>
      <c r="B23" s="46"/>
      <c r="C23" s="46"/>
    </row>
    <row r="24" spans="1:3" x14ac:dyDescent="0.3">
      <c r="A24" s="46"/>
      <c r="B24" s="46"/>
      <c r="C24" s="46"/>
    </row>
    <row r="25" spans="1:3" x14ac:dyDescent="0.3">
      <c r="A25" s="46"/>
      <c r="B25" s="46"/>
      <c r="C25" s="46"/>
    </row>
    <row r="26" spans="1:3" x14ac:dyDescent="0.3">
      <c r="A26" s="46"/>
      <c r="B26" s="46"/>
      <c r="C26" s="46"/>
    </row>
    <row r="27" spans="1:3" x14ac:dyDescent="0.3">
      <c r="A27" s="46"/>
      <c r="B27" s="46"/>
      <c r="C27" s="46"/>
    </row>
  </sheetData>
  <sheetProtection selectLockedCells="1" selectUnlockedCells="1"/>
  <customSheetViews>
    <customSheetView guid="{A6036F66-92E8-4330-B227-E4436E7D8390}" showPageBreaks="1" showGridLines="0" showRowCol="0" printArea="1" view="pageLayout" showRuler="0">
      <selection sqref="A1:C27"/>
      <pageMargins left="0.70866141732283472" right="0.70866141732283472" top="0.74803149606299213" bottom="0.74803149606299213" header="0" footer="0"/>
      <pageSetup paperSize="9" orientation="portrait" verticalDpi="0" r:id="rId1"/>
      <headerFooter>
        <oddHeader xml:space="preserve">&amp;C  </oddHeader>
        <oddFooter xml:space="preserve">&amp;C   </oddFooter>
      </headerFooter>
    </customSheetView>
  </customSheetViews>
  <mergeCells count="1">
    <mergeCell ref="A1:C27"/>
  </mergeCells>
  <pageMargins left="0.70866141732283472" right="0.70866141732283472" top="0.74803149606299213" bottom="0.74803149606299213" header="0" footer="0"/>
  <pageSetup paperSize="9" orientation="portrait" verticalDpi="0" r:id="rId2"/>
  <headerFooter scaleWithDoc="0" alignWithMargins="0">
    <oddHeader xml:space="preserve">&amp;C  </oddHeader>
    <oddFooter xml:space="preserve">&amp;C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E90DF-C905-42FF-B295-CAEDC0E436C2}">
  <sheetPr codeName="Feuil2"/>
  <dimension ref="A1"/>
  <sheetViews>
    <sheetView showGridLines="0" topLeftCell="A16" zoomScale="120" zoomScaleNormal="120" workbookViewId="0">
      <selection activeCell="F39" sqref="F39"/>
    </sheetView>
  </sheetViews>
  <sheetFormatPr baseColWidth="10" defaultColWidth="10.6640625" defaultRowHeight="14.4" x14ac:dyDescent="0.3"/>
  <sheetData/>
  <sheetProtection algorithmName="SHA-512" hashValue="gQYNxArzyGOFPK9P6fNLbl5+E2OggaNMaIp3kzEwlpKRHOmzgHooyR9esrTTiL5C4sWmyvYXRUvnH0Y/EtNzKA==" saltValue="HvJMrKIgLS/QQMtge1CnCw==" spinCount="100000" sheet="1" objects="1" scenarios="1"/>
  <customSheetViews>
    <customSheetView guid="{A6036F66-92E8-4330-B227-E4436E7D8390}" scale="120" topLeftCell="A25">
      <selection activeCell="F39" sqref="F39"/>
      <pageMargins left="0.7" right="0.7" top="0.75" bottom="0.75" header="0.3" footer="0.3"/>
    </customSheetView>
  </customSheetView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18AFF-4F58-46B6-92D9-A747A91CA645}">
  <sheetPr codeName="Feuil3">
    <tabColor rgb="FFFFC000"/>
  </sheetPr>
  <dimension ref="B3:AZ41"/>
  <sheetViews>
    <sheetView zoomScale="85" zoomScaleNormal="85" workbookViewId="0">
      <selection activeCell="AD5" sqref="AD5"/>
    </sheetView>
  </sheetViews>
  <sheetFormatPr baseColWidth="10" defaultColWidth="10.6640625" defaultRowHeight="14.4" x14ac:dyDescent="0.3"/>
  <cols>
    <col min="1" max="1" width="19.5546875" customWidth="1"/>
    <col min="3" max="3" width="3.88671875" bestFit="1" customWidth="1"/>
    <col min="4" max="11" width="3" bestFit="1" customWidth="1"/>
    <col min="12" max="12" width="3.33203125" bestFit="1" customWidth="1"/>
    <col min="13" max="26" width="3.88671875" bestFit="1" customWidth="1"/>
    <col min="27" max="27" width="19.88671875" bestFit="1" customWidth="1"/>
    <col min="37" max="37" width="23.88671875" bestFit="1" customWidth="1"/>
    <col min="52" max="52" width="20.5546875" bestFit="1" customWidth="1"/>
  </cols>
  <sheetData>
    <row r="3" spans="2:52" x14ac:dyDescent="0.3">
      <c r="B3" s="1" t="s">
        <v>0</v>
      </c>
    </row>
    <row r="4" spans="2:52" x14ac:dyDescent="0.3">
      <c r="B4" s="1" t="s">
        <v>1</v>
      </c>
      <c r="C4" s="1" t="s">
        <v>2</v>
      </c>
      <c r="D4" s="1" t="s">
        <v>3</v>
      </c>
      <c r="E4" s="1" t="s">
        <v>4</v>
      </c>
      <c r="F4" s="1" t="s">
        <v>5</v>
      </c>
      <c r="G4" s="1" t="s">
        <v>6</v>
      </c>
      <c r="H4" s="1" t="s">
        <v>7</v>
      </c>
      <c r="I4" s="1" t="s">
        <v>8</v>
      </c>
      <c r="J4" s="1" t="s">
        <v>9</v>
      </c>
      <c r="K4" s="1" t="s">
        <v>10</v>
      </c>
      <c r="L4" s="1" t="s">
        <v>11</v>
      </c>
      <c r="M4" s="1" t="s">
        <v>12</v>
      </c>
      <c r="N4" s="1" t="s">
        <v>13</v>
      </c>
      <c r="O4" s="1" t="s">
        <v>14</v>
      </c>
      <c r="P4" s="1" t="s">
        <v>15</v>
      </c>
      <c r="Q4" s="1" t="s">
        <v>16</v>
      </c>
      <c r="R4" s="1" t="s">
        <v>17</v>
      </c>
      <c r="S4" s="1" t="s">
        <v>18</v>
      </c>
      <c r="T4" s="1" t="s">
        <v>19</v>
      </c>
      <c r="U4" s="1" t="s">
        <v>20</v>
      </c>
      <c r="V4" s="1" t="s">
        <v>21</v>
      </c>
      <c r="W4" s="1" t="s">
        <v>22</v>
      </c>
      <c r="X4" s="1" t="s">
        <v>23</v>
      </c>
      <c r="Y4" s="1" t="s">
        <v>24</v>
      </c>
      <c r="Z4" s="7" t="s">
        <v>25</v>
      </c>
      <c r="AA4" s="1" t="s">
        <v>26</v>
      </c>
      <c r="AC4" s="1" t="s">
        <v>27</v>
      </c>
      <c r="AD4" s="11" t="s">
        <v>28</v>
      </c>
      <c r="AE4" s="1" t="s">
        <v>29</v>
      </c>
      <c r="AF4" s="1" t="s">
        <v>30</v>
      </c>
      <c r="AG4" s="1" t="s">
        <v>31</v>
      </c>
      <c r="AH4" s="1" t="s">
        <v>32</v>
      </c>
      <c r="AI4" s="1" t="s">
        <v>33</v>
      </c>
      <c r="AJ4" s="7" t="s">
        <v>34</v>
      </c>
      <c r="AK4" s="1" t="s">
        <v>35</v>
      </c>
      <c r="AM4" s="1"/>
      <c r="AN4" s="1" t="s">
        <v>36</v>
      </c>
      <c r="AO4" s="1" t="s">
        <v>37</v>
      </c>
      <c r="AP4" s="1" t="s">
        <v>38</v>
      </c>
      <c r="AQ4" s="1" t="s">
        <v>39</v>
      </c>
      <c r="AR4" s="1" t="s">
        <v>40</v>
      </c>
      <c r="AS4" s="1" t="s">
        <v>41</v>
      </c>
      <c r="AT4" s="1" t="s">
        <v>42</v>
      </c>
      <c r="AU4" s="1" t="s">
        <v>43</v>
      </c>
      <c r="AV4" s="1" t="s">
        <v>44</v>
      </c>
      <c r="AW4" s="1" t="s">
        <v>45</v>
      </c>
      <c r="AX4" s="1" t="s">
        <v>46</v>
      </c>
      <c r="AY4" s="7" t="s">
        <v>47</v>
      </c>
      <c r="AZ4" s="12" t="s">
        <v>48</v>
      </c>
    </row>
    <row r="5" spans="2:52" x14ac:dyDescent="0.3">
      <c r="B5" s="3" t="s">
        <v>49</v>
      </c>
      <c r="C5">
        <v>1</v>
      </c>
      <c r="D5">
        <v>1</v>
      </c>
      <c r="E5">
        <v>1</v>
      </c>
      <c r="F5">
        <v>1</v>
      </c>
      <c r="G5">
        <v>1</v>
      </c>
      <c r="H5">
        <v>1</v>
      </c>
      <c r="I5">
        <v>1</v>
      </c>
      <c r="J5">
        <v>1</v>
      </c>
      <c r="K5">
        <v>0</v>
      </c>
      <c r="L5">
        <v>0</v>
      </c>
      <c r="M5">
        <v>0</v>
      </c>
      <c r="N5">
        <v>0</v>
      </c>
      <c r="O5">
        <v>0</v>
      </c>
      <c r="P5">
        <v>0</v>
      </c>
      <c r="Q5">
        <v>0</v>
      </c>
      <c r="R5">
        <v>0</v>
      </c>
      <c r="S5">
        <v>0</v>
      </c>
      <c r="T5">
        <v>0</v>
      </c>
      <c r="U5">
        <v>0</v>
      </c>
      <c r="V5">
        <v>1</v>
      </c>
      <c r="W5">
        <v>1</v>
      </c>
      <c r="X5">
        <v>1</v>
      </c>
      <c r="Y5">
        <v>1</v>
      </c>
      <c r="Z5">
        <v>1</v>
      </c>
      <c r="AA5" s="8">
        <v>13</v>
      </c>
      <c r="AC5" s="1" t="s">
        <v>50</v>
      </c>
      <c r="AD5" t="s">
        <v>49</v>
      </c>
      <c r="AE5" t="s">
        <v>49</v>
      </c>
      <c r="AF5" t="s">
        <v>49</v>
      </c>
      <c r="AG5" t="s">
        <v>49</v>
      </c>
      <c r="AH5" t="s">
        <v>49</v>
      </c>
      <c r="AI5" t="s">
        <v>51</v>
      </c>
      <c r="AJ5" t="s">
        <v>51</v>
      </c>
      <c r="AK5" s="8">
        <v>103</v>
      </c>
      <c r="AM5" s="3" t="s">
        <v>54</v>
      </c>
      <c r="AN5" t="s">
        <v>55</v>
      </c>
      <c r="AO5" t="s">
        <v>50</v>
      </c>
      <c r="AP5" t="s">
        <v>50</v>
      </c>
      <c r="AQ5" t="s">
        <v>50</v>
      </c>
      <c r="AR5" t="s">
        <v>50</v>
      </c>
      <c r="AS5" t="s">
        <v>50</v>
      </c>
      <c r="AT5" t="s">
        <v>50</v>
      </c>
      <c r="AU5" t="s">
        <v>55</v>
      </c>
      <c r="AV5" t="s">
        <v>50</v>
      </c>
      <c r="AW5" t="s">
        <v>50</v>
      </c>
      <c r="AX5" t="s">
        <v>50</v>
      </c>
      <c r="AY5" t="s">
        <v>50</v>
      </c>
      <c r="AZ5" s="12">
        <v>4738</v>
      </c>
    </row>
    <row r="6" spans="2:52" x14ac:dyDescent="0.3">
      <c r="B6" s="1" t="s">
        <v>51</v>
      </c>
      <c r="C6">
        <v>1</v>
      </c>
      <c r="D6">
        <v>1</v>
      </c>
      <c r="E6">
        <v>1</v>
      </c>
      <c r="F6">
        <v>1</v>
      </c>
      <c r="G6">
        <v>1</v>
      </c>
      <c r="H6">
        <v>1</v>
      </c>
      <c r="I6">
        <v>1</v>
      </c>
      <c r="J6">
        <v>1</v>
      </c>
      <c r="K6">
        <v>1</v>
      </c>
      <c r="L6">
        <v>1</v>
      </c>
      <c r="M6">
        <v>1</v>
      </c>
      <c r="N6">
        <v>1</v>
      </c>
      <c r="O6">
        <v>1</v>
      </c>
      <c r="P6">
        <v>1</v>
      </c>
      <c r="Q6">
        <v>1</v>
      </c>
      <c r="R6">
        <v>1</v>
      </c>
      <c r="S6">
        <v>1</v>
      </c>
      <c r="T6">
        <v>0</v>
      </c>
      <c r="U6">
        <v>0</v>
      </c>
      <c r="V6">
        <v>0</v>
      </c>
      <c r="W6">
        <v>0</v>
      </c>
      <c r="X6">
        <v>0</v>
      </c>
      <c r="Y6">
        <v>1</v>
      </c>
      <c r="Z6">
        <v>1</v>
      </c>
      <c r="AA6" s="8">
        <v>19</v>
      </c>
      <c r="AC6" s="1" t="s">
        <v>55</v>
      </c>
      <c r="AD6" t="s">
        <v>52</v>
      </c>
      <c r="AE6" t="s">
        <v>52</v>
      </c>
      <c r="AF6" t="s">
        <v>52</v>
      </c>
      <c r="AG6" t="s">
        <v>52</v>
      </c>
      <c r="AH6" t="s">
        <v>52</v>
      </c>
      <c r="AI6" t="s">
        <v>52</v>
      </c>
      <c r="AJ6" t="s">
        <v>52</v>
      </c>
      <c r="AK6" s="8">
        <v>0</v>
      </c>
      <c r="AM6" s="1" t="s">
        <v>57</v>
      </c>
      <c r="AN6" t="s">
        <v>50</v>
      </c>
      <c r="AO6" t="s">
        <v>50</v>
      </c>
      <c r="AP6" t="s">
        <v>50</v>
      </c>
      <c r="AQ6" t="s">
        <v>50</v>
      </c>
      <c r="AR6" t="s">
        <v>50</v>
      </c>
      <c r="AS6" t="s">
        <v>50</v>
      </c>
      <c r="AT6" t="s">
        <v>50</v>
      </c>
      <c r="AU6" t="s">
        <v>55</v>
      </c>
      <c r="AV6" t="s">
        <v>50</v>
      </c>
      <c r="AW6" t="s">
        <v>50</v>
      </c>
      <c r="AX6" t="s">
        <v>50</v>
      </c>
      <c r="AY6" s="4" t="s">
        <v>50</v>
      </c>
    </row>
    <row r="7" spans="2:52" x14ac:dyDescent="0.3">
      <c r="B7" s="1" t="s">
        <v>52</v>
      </c>
      <c r="C7">
        <v>0</v>
      </c>
      <c r="D7">
        <v>0</v>
      </c>
      <c r="E7">
        <v>0</v>
      </c>
      <c r="F7">
        <v>0</v>
      </c>
      <c r="G7">
        <v>0</v>
      </c>
      <c r="H7">
        <v>0</v>
      </c>
      <c r="I7">
        <v>0</v>
      </c>
      <c r="J7">
        <v>0</v>
      </c>
      <c r="K7">
        <v>0</v>
      </c>
      <c r="L7">
        <v>0</v>
      </c>
      <c r="M7">
        <v>0</v>
      </c>
      <c r="N7">
        <v>0</v>
      </c>
      <c r="O7">
        <v>0</v>
      </c>
      <c r="P7">
        <v>0</v>
      </c>
      <c r="Q7">
        <v>0</v>
      </c>
      <c r="R7">
        <v>0</v>
      </c>
      <c r="S7">
        <v>0</v>
      </c>
      <c r="T7">
        <v>0</v>
      </c>
      <c r="U7">
        <v>0</v>
      </c>
      <c r="V7">
        <v>0</v>
      </c>
      <c r="W7">
        <v>0</v>
      </c>
      <c r="X7">
        <v>0</v>
      </c>
      <c r="Y7">
        <v>0</v>
      </c>
      <c r="Z7">
        <v>0</v>
      </c>
      <c r="AA7" s="8">
        <v>0</v>
      </c>
      <c r="AC7" s="1" t="s">
        <v>58</v>
      </c>
      <c r="AD7" t="s">
        <v>52</v>
      </c>
      <c r="AE7" t="s">
        <v>52</v>
      </c>
      <c r="AF7" t="s">
        <v>52</v>
      </c>
      <c r="AG7" t="s">
        <v>52</v>
      </c>
      <c r="AH7" t="s">
        <v>52</v>
      </c>
      <c r="AI7" t="s">
        <v>52</v>
      </c>
      <c r="AJ7" t="s">
        <v>52</v>
      </c>
      <c r="AK7" s="8">
        <v>0</v>
      </c>
      <c r="AM7" s="1" t="s">
        <v>59</v>
      </c>
      <c r="AN7" t="s">
        <v>50</v>
      </c>
      <c r="AO7" t="s">
        <v>50</v>
      </c>
      <c r="AP7" t="s">
        <v>50</v>
      </c>
      <c r="AQ7" t="s">
        <v>50</v>
      </c>
      <c r="AR7" t="s">
        <v>50</v>
      </c>
      <c r="AS7" t="s">
        <v>50</v>
      </c>
      <c r="AT7" t="s">
        <v>55</v>
      </c>
      <c r="AU7" t="s">
        <v>50</v>
      </c>
      <c r="AV7" t="s">
        <v>50</v>
      </c>
      <c r="AW7" t="s">
        <v>50</v>
      </c>
      <c r="AX7" t="s">
        <v>50</v>
      </c>
      <c r="AY7" s="4" t="s">
        <v>50</v>
      </c>
    </row>
    <row r="8" spans="2:52" x14ac:dyDescent="0.3">
      <c r="B8" s="1" t="s">
        <v>56</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s="8">
        <v>0</v>
      </c>
      <c r="AC8" s="1" t="s">
        <v>60</v>
      </c>
      <c r="AD8" t="s">
        <v>52</v>
      </c>
      <c r="AE8" t="s">
        <v>52</v>
      </c>
      <c r="AF8" t="s">
        <v>52</v>
      </c>
      <c r="AG8" t="s">
        <v>52</v>
      </c>
      <c r="AH8" t="s">
        <v>52</v>
      </c>
      <c r="AI8" t="s">
        <v>52</v>
      </c>
      <c r="AJ8" t="s">
        <v>52</v>
      </c>
      <c r="AK8" s="8">
        <v>0</v>
      </c>
      <c r="AM8" s="1" t="s">
        <v>61</v>
      </c>
      <c r="AN8" s="10" t="s">
        <v>50</v>
      </c>
      <c r="AO8" s="5" t="s">
        <v>50</v>
      </c>
      <c r="AP8" t="s">
        <v>50</v>
      </c>
      <c r="AQ8" s="5" t="s">
        <v>50</v>
      </c>
      <c r="AR8" t="s">
        <v>50</v>
      </c>
      <c r="AS8" s="5" t="s">
        <v>50</v>
      </c>
      <c r="AT8" s="5" t="s">
        <v>55</v>
      </c>
      <c r="AU8" t="s">
        <v>50</v>
      </c>
      <c r="AV8" s="5" t="s">
        <v>50</v>
      </c>
      <c r="AW8" s="5" t="s">
        <v>50</v>
      </c>
      <c r="AX8" t="s">
        <v>50</v>
      </c>
      <c r="AY8" s="6" t="s">
        <v>55</v>
      </c>
    </row>
    <row r="9" spans="2:52" x14ac:dyDescent="0.3">
      <c r="B9" s="1" t="s">
        <v>53</v>
      </c>
      <c r="C9" s="5">
        <v>0</v>
      </c>
      <c r="D9" s="5">
        <v>0</v>
      </c>
      <c r="E9" s="5">
        <v>0</v>
      </c>
      <c r="F9" s="5">
        <v>0</v>
      </c>
      <c r="G9" s="5">
        <v>0</v>
      </c>
      <c r="H9" s="5">
        <v>0</v>
      </c>
      <c r="I9" s="5">
        <v>0</v>
      </c>
      <c r="J9" s="5">
        <v>0</v>
      </c>
      <c r="K9" s="5">
        <v>0</v>
      </c>
      <c r="L9" s="5">
        <v>0</v>
      </c>
      <c r="M9" s="5">
        <v>0</v>
      </c>
      <c r="N9" s="5">
        <v>0</v>
      </c>
      <c r="O9" s="5">
        <v>0</v>
      </c>
      <c r="P9" s="5">
        <v>0</v>
      </c>
      <c r="Q9" s="5">
        <v>0</v>
      </c>
      <c r="R9" s="5">
        <v>0</v>
      </c>
      <c r="S9" s="5">
        <v>0</v>
      </c>
      <c r="T9" s="5">
        <v>0</v>
      </c>
      <c r="U9" s="5">
        <v>0</v>
      </c>
      <c r="V9" s="5">
        <v>0</v>
      </c>
      <c r="W9" s="5">
        <v>0</v>
      </c>
      <c r="X9" s="5">
        <v>0</v>
      </c>
      <c r="Y9" s="5">
        <v>0</v>
      </c>
      <c r="Z9" s="5">
        <v>0</v>
      </c>
      <c r="AA9" s="3">
        <v>0</v>
      </c>
      <c r="AC9" s="1" t="s">
        <v>62</v>
      </c>
      <c r="AD9" s="5" t="s">
        <v>52</v>
      </c>
      <c r="AE9" s="5" t="s">
        <v>52</v>
      </c>
      <c r="AF9" s="5" t="s">
        <v>52</v>
      </c>
      <c r="AG9" s="5" t="s">
        <v>52</v>
      </c>
      <c r="AH9" s="5" t="s">
        <v>52</v>
      </c>
      <c r="AI9" s="5" t="s">
        <v>52</v>
      </c>
      <c r="AJ9" s="5" t="s">
        <v>52</v>
      </c>
      <c r="AK9" s="3">
        <v>0</v>
      </c>
      <c r="AM9" s="1" t="s">
        <v>63</v>
      </c>
      <c r="AO9" s="9"/>
      <c r="AP9" s="3" t="s">
        <v>50</v>
      </c>
      <c r="AQ9" s="2"/>
      <c r="AR9" s="3" t="s">
        <v>50</v>
      </c>
      <c r="AT9" s="9"/>
      <c r="AU9" s="3" t="s">
        <v>50</v>
      </c>
      <c r="AW9" s="9"/>
      <c r="AX9" s="3" t="s">
        <v>50</v>
      </c>
    </row>
    <row r="11" spans="2:52" x14ac:dyDescent="0.3">
      <c r="B11" s="1" t="s">
        <v>64</v>
      </c>
    </row>
    <row r="12" spans="2:52" x14ac:dyDescent="0.3">
      <c r="B12" s="1" t="s">
        <v>1</v>
      </c>
      <c r="C12" s="1" t="s">
        <v>2</v>
      </c>
      <c r="D12" s="1" t="s">
        <v>3</v>
      </c>
      <c r="E12" s="1" t="s">
        <v>4</v>
      </c>
      <c r="F12" s="1" t="s">
        <v>5</v>
      </c>
      <c r="G12" s="1" t="s">
        <v>6</v>
      </c>
      <c r="H12" s="1" t="s">
        <v>7</v>
      </c>
      <c r="I12" s="1" t="s">
        <v>8</v>
      </c>
      <c r="J12" s="1" t="s">
        <v>9</v>
      </c>
      <c r="K12" s="1" t="s">
        <v>10</v>
      </c>
      <c r="L12" s="1" t="s">
        <v>11</v>
      </c>
      <c r="M12" s="1" t="s">
        <v>12</v>
      </c>
      <c r="N12" s="1" t="s">
        <v>13</v>
      </c>
      <c r="O12" s="1" t="s">
        <v>14</v>
      </c>
      <c r="P12" s="1" t="s">
        <v>15</v>
      </c>
      <c r="Q12" s="1" t="s">
        <v>16</v>
      </c>
      <c r="R12" s="1" t="s">
        <v>17</v>
      </c>
      <c r="S12" s="1" t="s">
        <v>18</v>
      </c>
      <c r="T12" s="1" t="s">
        <v>19</v>
      </c>
      <c r="U12" s="1" t="s">
        <v>20</v>
      </c>
      <c r="V12" s="1" t="s">
        <v>21</v>
      </c>
      <c r="W12" s="1" t="s">
        <v>22</v>
      </c>
      <c r="X12" s="1" t="s">
        <v>23</v>
      </c>
      <c r="Y12" s="1" t="s">
        <v>24</v>
      </c>
      <c r="Z12" s="7" t="s">
        <v>25</v>
      </c>
      <c r="AA12" s="1" t="s">
        <v>26</v>
      </c>
      <c r="AC12" s="1" t="s">
        <v>27</v>
      </c>
      <c r="AD12" s="11" t="s">
        <v>28</v>
      </c>
      <c r="AE12" s="1" t="s">
        <v>29</v>
      </c>
      <c r="AF12" s="1" t="s">
        <v>30</v>
      </c>
      <c r="AG12" s="1" t="s">
        <v>31</v>
      </c>
      <c r="AH12" s="1" t="s">
        <v>32</v>
      </c>
      <c r="AI12" s="1" t="s">
        <v>33</v>
      </c>
      <c r="AJ12" s="7" t="s">
        <v>34</v>
      </c>
      <c r="AK12" s="1" t="s">
        <v>35</v>
      </c>
      <c r="AM12" s="1"/>
      <c r="AN12" s="1" t="s">
        <v>36</v>
      </c>
      <c r="AO12" s="1" t="s">
        <v>37</v>
      </c>
      <c r="AP12" s="1" t="s">
        <v>38</v>
      </c>
      <c r="AQ12" s="1" t="s">
        <v>39</v>
      </c>
      <c r="AR12" s="1" t="s">
        <v>40</v>
      </c>
      <c r="AS12" s="1" t="s">
        <v>41</v>
      </c>
      <c r="AT12" s="1" t="s">
        <v>42</v>
      </c>
      <c r="AU12" s="1" t="s">
        <v>43</v>
      </c>
      <c r="AV12" s="1" t="s">
        <v>44</v>
      </c>
      <c r="AW12" s="1" t="s">
        <v>45</v>
      </c>
      <c r="AX12" s="1" t="s">
        <v>46</v>
      </c>
      <c r="AY12" s="7" t="s">
        <v>47</v>
      </c>
      <c r="AZ12" s="12" t="s">
        <v>48</v>
      </c>
    </row>
    <row r="13" spans="2:52" x14ac:dyDescent="0.3">
      <c r="B13" s="3" t="s">
        <v>49</v>
      </c>
      <c r="C13">
        <v>0</v>
      </c>
      <c r="D13">
        <v>0</v>
      </c>
      <c r="E13">
        <v>0</v>
      </c>
      <c r="F13">
        <v>0</v>
      </c>
      <c r="G13">
        <v>0</v>
      </c>
      <c r="H13">
        <v>0</v>
      </c>
      <c r="I13">
        <v>0</v>
      </c>
      <c r="J13">
        <v>0</v>
      </c>
      <c r="K13">
        <v>0</v>
      </c>
      <c r="L13">
        <v>0</v>
      </c>
      <c r="M13">
        <v>0</v>
      </c>
      <c r="N13">
        <v>0</v>
      </c>
      <c r="O13">
        <v>0</v>
      </c>
      <c r="P13">
        <v>0</v>
      </c>
      <c r="Q13">
        <v>0</v>
      </c>
      <c r="R13">
        <v>0</v>
      </c>
      <c r="S13">
        <v>0</v>
      </c>
      <c r="T13">
        <v>0</v>
      </c>
      <c r="U13">
        <v>0</v>
      </c>
      <c r="V13">
        <v>5</v>
      </c>
      <c r="W13">
        <v>5</v>
      </c>
      <c r="X13">
        <v>5</v>
      </c>
      <c r="Y13">
        <v>0</v>
      </c>
      <c r="Z13">
        <v>0</v>
      </c>
      <c r="AA13" s="8">
        <f>SUM(C13:Z13)</f>
        <v>15</v>
      </c>
      <c r="AC13" s="1" t="s">
        <v>50</v>
      </c>
      <c r="AD13" t="s">
        <v>49</v>
      </c>
      <c r="AE13" t="s">
        <v>51</v>
      </c>
      <c r="AF13" t="s">
        <v>49</v>
      </c>
      <c r="AG13" t="s">
        <v>49</v>
      </c>
      <c r="AH13" t="s">
        <v>49</v>
      </c>
      <c r="AI13" t="s">
        <v>51</v>
      </c>
      <c r="AJ13" t="s">
        <v>51</v>
      </c>
      <c r="AK13" s="8">
        <f>COUNTIF(AD13:AJ13,B13)*AA13+COUNTIF(AD13:AJ13,B14)*AA14+COUNTIF(AD13:AJ13,B15)*AA15+COUNTIF(AD13:AJ13,B16)*AA16+COUNTIF(AD13:AJ13,B17)*AA17</f>
        <v>60</v>
      </c>
      <c r="AM13" s="3" t="s">
        <v>54</v>
      </c>
      <c r="AN13" t="s">
        <v>55</v>
      </c>
      <c r="AO13" t="s">
        <v>50</v>
      </c>
      <c r="AP13" t="s">
        <v>50</v>
      </c>
      <c r="AQ13" t="s">
        <v>50</v>
      </c>
      <c r="AR13" t="s">
        <v>50</v>
      </c>
      <c r="AS13" t="s">
        <v>50</v>
      </c>
      <c r="AT13" t="s">
        <v>50</v>
      </c>
      <c r="AU13" t="s">
        <v>55</v>
      </c>
      <c r="AV13" t="s">
        <v>50</v>
      </c>
      <c r="AW13" t="s">
        <v>50</v>
      </c>
      <c r="AX13" t="s">
        <v>50</v>
      </c>
      <c r="AY13" t="s">
        <v>50</v>
      </c>
      <c r="AZ13" s="12">
        <f>COUNTIF(AN13:AY17,AC13)*AK13+COUNTIF(AN13:AY17,AC14)*AK14+COUNTIF(AN13:AY17,AC15)*AK15+COUNTIF(AN13:AY17,AC16)*AK16+COUNTIF(AN13:AY17,AC17)*AK17</f>
        <v>2760</v>
      </c>
    </row>
    <row r="14" spans="2:52" x14ac:dyDescent="0.3">
      <c r="B14" s="1" t="s">
        <v>51</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s="8">
        <f>SUM(C14:Z14)</f>
        <v>0</v>
      </c>
      <c r="AC14" s="1" t="s">
        <v>55</v>
      </c>
      <c r="AD14" t="s">
        <v>52</v>
      </c>
      <c r="AE14" t="s">
        <v>52</v>
      </c>
      <c r="AF14" t="s">
        <v>52</v>
      </c>
      <c r="AG14" t="s">
        <v>52</v>
      </c>
      <c r="AH14" t="s">
        <v>52</v>
      </c>
      <c r="AI14" t="s">
        <v>52</v>
      </c>
      <c r="AJ14" t="s">
        <v>52</v>
      </c>
      <c r="AK14" s="8">
        <f>COUNTIF(AD14:AJ14,B13)*AA13+COUNTIF(AD14:AJ14,B14)*AA14+COUNTIF(AD14:AJ14,B15)*AA15+COUNTIF(AD14:AJ14,B16)*AA16+COUNTIF(AD14:AJ14,B17)*AA17</f>
        <v>0</v>
      </c>
      <c r="AM14" s="1" t="s">
        <v>57</v>
      </c>
      <c r="AN14" t="s">
        <v>50</v>
      </c>
      <c r="AO14" t="s">
        <v>50</v>
      </c>
      <c r="AP14" t="s">
        <v>50</v>
      </c>
      <c r="AQ14" t="s">
        <v>50</v>
      </c>
      <c r="AR14" t="s">
        <v>50</v>
      </c>
      <c r="AS14" t="s">
        <v>50</v>
      </c>
      <c r="AT14" t="s">
        <v>50</v>
      </c>
      <c r="AU14" t="s">
        <v>55</v>
      </c>
      <c r="AV14" t="s">
        <v>50</v>
      </c>
      <c r="AW14" t="s">
        <v>50</v>
      </c>
      <c r="AX14" t="s">
        <v>50</v>
      </c>
      <c r="AY14" s="4" t="s">
        <v>50</v>
      </c>
    </row>
    <row r="15" spans="2:52" x14ac:dyDescent="0.3">
      <c r="B15" s="1" t="s">
        <v>52</v>
      </c>
      <c r="C15">
        <v>0</v>
      </c>
      <c r="D15">
        <v>0</v>
      </c>
      <c r="E15">
        <v>0</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s="8">
        <f t="shared" ref="AA15:AA17" si="0">SUM(C15:Z15)</f>
        <v>0</v>
      </c>
      <c r="AC15" s="1" t="s">
        <v>58</v>
      </c>
      <c r="AD15" t="s">
        <v>52</v>
      </c>
      <c r="AE15" t="s">
        <v>52</v>
      </c>
      <c r="AF15" t="s">
        <v>52</v>
      </c>
      <c r="AG15" t="s">
        <v>52</v>
      </c>
      <c r="AH15" t="s">
        <v>52</v>
      </c>
      <c r="AI15" t="s">
        <v>52</v>
      </c>
      <c r="AJ15" t="s">
        <v>52</v>
      </c>
      <c r="AK15" s="8">
        <f>COUNTIF(AD15:AJ15,B13)*AA13+COUNTIF(AD15:AJ15,B14)*AA14+COUNTIF(AD15:AJ15,B15)*AA15+COUNTIF(AD15:AJ15,B16)*AA16+COUNTIF(AD15:AJ15,B17)*AA17</f>
        <v>0</v>
      </c>
      <c r="AM15" s="1" t="s">
        <v>59</v>
      </c>
      <c r="AN15" t="s">
        <v>50</v>
      </c>
      <c r="AO15" t="s">
        <v>50</v>
      </c>
      <c r="AP15" t="s">
        <v>50</v>
      </c>
      <c r="AQ15" t="s">
        <v>50</v>
      </c>
      <c r="AR15" t="s">
        <v>50</v>
      </c>
      <c r="AS15" t="s">
        <v>50</v>
      </c>
      <c r="AT15" t="s">
        <v>55</v>
      </c>
      <c r="AU15" t="s">
        <v>50</v>
      </c>
      <c r="AV15" t="s">
        <v>50</v>
      </c>
      <c r="AW15" t="s">
        <v>50</v>
      </c>
      <c r="AX15" t="s">
        <v>50</v>
      </c>
      <c r="AY15" s="4" t="s">
        <v>50</v>
      </c>
    </row>
    <row r="16" spans="2:52" x14ac:dyDescent="0.3">
      <c r="B16" s="1" t="s">
        <v>56</v>
      </c>
      <c r="C16">
        <v>0</v>
      </c>
      <c r="D16">
        <v>0</v>
      </c>
      <c r="E16">
        <v>0</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s="8">
        <f t="shared" si="0"/>
        <v>0</v>
      </c>
      <c r="AC16" s="1" t="s">
        <v>60</v>
      </c>
      <c r="AD16" t="s">
        <v>52</v>
      </c>
      <c r="AE16" t="s">
        <v>52</v>
      </c>
      <c r="AF16" t="s">
        <v>52</v>
      </c>
      <c r="AG16" t="s">
        <v>52</v>
      </c>
      <c r="AH16" t="s">
        <v>52</v>
      </c>
      <c r="AI16" t="s">
        <v>52</v>
      </c>
      <c r="AJ16" t="s">
        <v>52</v>
      </c>
      <c r="AK16" s="8">
        <f>COUNTIF(AD16:AJ16,B14)*AA14+COUNTIF(AD16:AJ16,B15)*AA15+COUNTIF(AD16:AJ16,B16)*AA16+COUNTIF(AD16:AJ16,B17)*AA17+COUNTIF(AD16:AJ16,B13)*AA13</f>
        <v>0</v>
      </c>
      <c r="AM16" s="1" t="s">
        <v>61</v>
      </c>
      <c r="AN16" s="10" t="s">
        <v>50</v>
      </c>
      <c r="AO16" s="5" t="s">
        <v>50</v>
      </c>
      <c r="AP16" t="s">
        <v>50</v>
      </c>
      <c r="AQ16" s="5" t="s">
        <v>50</v>
      </c>
      <c r="AR16" t="s">
        <v>50</v>
      </c>
      <c r="AS16" s="5" t="s">
        <v>50</v>
      </c>
      <c r="AT16" s="5" t="s">
        <v>55</v>
      </c>
      <c r="AU16" t="s">
        <v>50</v>
      </c>
      <c r="AV16" s="5" t="s">
        <v>50</v>
      </c>
      <c r="AW16" s="5" t="s">
        <v>50</v>
      </c>
      <c r="AX16" t="s">
        <v>50</v>
      </c>
      <c r="AY16" s="6" t="s">
        <v>55</v>
      </c>
    </row>
    <row r="17" spans="2:52" x14ac:dyDescent="0.3">
      <c r="B17" s="1"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3">
        <f t="shared" si="0"/>
        <v>0</v>
      </c>
      <c r="AC17" s="1" t="s">
        <v>62</v>
      </c>
      <c r="AD17" s="5" t="s">
        <v>52</v>
      </c>
      <c r="AE17" s="5" t="s">
        <v>52</v>
      </c>
      <c r="AF17" s="5" t="s">
        <v>52</v>
      </c>
      <c r="AG17" s="5" t="s">
        <v>52</v>
      </c>
      <c r="AH17" s="5" t="s">
        <v>52</v>
      </c>
      <c r="AI17" s="5" t="s">
        <v>52</v>
      </c>
      <c r="AJ17" s="5" t="s">
        <v>52</v>
      </c>
      <c r="AK17" s="3">
        <f>COUNTIF(AD17:AJ17,B15)*AA15+COUNTIF(AD17:AJ17,B16)*AA16+COUNTIF(AD17:AJ17,B17)*AA17+COUNTIF(AD17:AJ17,B13)*AA13+COUNTIF(AD17:AJ17,B14)*AA14</f>
        <v>0</v>
      </c>
      <c r="AM17" s="1" t="s">
        <v>63</v>
      </c>
      <c r="AO17" s="9"/>
      <c r="AP17" s="3" t="s">
        <v>50</v>
      </c>
      <c r="AQ17" s="2"/>
      <c r="AR17" s="3" t="s">
        <v>50</v>
      </c>
      <c r="AT17" s="9"/>
      <c r="AU17" s="3" t="s">
        <v>50</v>
      </c>
      <c r="AW17" s="9"/>
      <c r="AX17" s="3" t="s">
        <v>50</v>
      </c>
    </row>
    <row r="19" spans="2:52" x14ac:dyDescent="0.3">
      <c r="B19" s="1" t="s">
        <v>65</v>
      </c>
    </row>
    <row r="20" spans="2:52" x14ac:dyDescent="0.3">
      <c r="B20" s="1" t="s">
        <v>1</v>
      </c>
      <c r="C20" s="1" t="s">
        <v>2</v>
      </c>
      <c r="D20" s="1" t="s">
        <v>3</v>
      </c>
      <c r="E20" s="1" t="s">
        <v>4</v>
      </c>
      <c r="F20" s="1" t="s">
        <v>5</v>
      </c>
      <c r="G20" s="1" t="s">
        <v>6</v>
      </c>
      <c r="H20" s="1" t="s">
        <v>7</v>
      </c>
      <c r="I20" s="1" t="s">
        <v>8</v>
      </c>
      <c r="J20" s="1" t="s">
        <v>9</v>
      </c>
      <c r="K20" s="1" t="s">
        <v>10</v>
      </c>
      <c r="L20" s="1" t="s">
        <v>11</v>
      </c>
      <c r="M20" s="1" t="s">
        <v>12</v>
      </c>
      <c r="N20" s="1" t="s">
        <v>13</v>
      </c>
      <c r="O20" s="1" t="s">
        <v>14</v>
      </c>
      <c r="P20" s="1" t="s">
        <v>15</v>
      </c>
      <c r="Q20" s="1" t="s">
        <v>16</v>
      </c>
      <c r="R20" s="1" t="s">
        <v>17</v>
      </c>
      <c r="S20" s="1" t="s">
        <v>18</v>
      </c>
      <c r="T20" s="1" t="s">
        <v>19</v>
      </c>
      <c r="U20" s="1" t="s">
        <v>20</v>
      </c>
      <c r="V20" s="1" t="s">
        <v>21</v>
      </c>
      <c r="W20" s="1" t="s">
        <v>22</v>
      </c>
      <c r="X20" s="1" t="s">
        <v>23</v>
      </c>
      <c r="Y20" s="1" t="s">
        <v>24</v>
      </c>
      <c r="Z20" s="7" t="s">
        <v>25</v>
      </c>
      <c r="AA20" s="1" t="s">
        <v>26</v>
      </c>
      <c r="AC20" s="1" t="s">
        <v>27</v>
      </c>
      <c r="AD20" s="11" t="s">
        <v>28</v>
      </c>
      <c r="AE20" s="1" t="s">
        <v>29</v>
      </c>
      <c r="AF20" s="1" t="s">
        <v>30</v>
      </c>
      <c r="AG20" s="1" t="s">
        <v>31</v>
      </c>
      <c r="AH20" s="1" t="s">
        <v>32</v>
      </c>
      <c r="AI20" s="1" t="s">
        <v>33</v>
      </c>
      <c r="AJ20" s="7" t="s">
        <v>34</v>
      </c>
      <c r="AK20" s="1" t="s">
        <v>35</v>
      </c>
      <c r="AM20" s="1"/>
      <c r="AN20" s="1" t="s">
        <v>36</v>
      </c>
      <c r="AO20" s="1" t="s">
        <v>37</v>
      </c>
      <c r="AP20" s="1" t="s">
        <v>38</v>
      </c>
      <c r="AQ20" s="1" t="s">
        <v>39</v>
      </c>
      <c r="AR20" s="1" t="s">
        <v>40</v>
      </c>
      <c r="AS20" s="1" t="s">
        <v>41</v>
      </c>
      <c r="AT20" s="1" t="s">
        <v>42</v>
      </c>
      <c r="AU20" s="1" t="s">
        <v>43</v>
      </c>
      <c r="AV20" s="1" t="s">
        <v>44</v>
      </c>
      <c r="AW20" s="1" t="s">
        <v>45</v>
      </c>
      <c r="AX20" s="1" t="s">
        <v>46</v>
      </c>
      <c r="AY20" s="7" t="s">
        <v>47</v>
      </c>
      <c r="AZ20" s="12" t="s">
        <v>48</v>
      </c>
    </row>
    <row r="21" spans="2:52" x14ac:dyDescent="0.3">
      <c r="B21" s="3" t="s">
        <v>49</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s="8">
        <f>SUM(C21:Z21)</f>
        <v>0</v>
      </c>
      <c r="AC21" s="1" t="s">
        <v>50</v>
      </c>
      <c r="AD21" t="s">
        <v>49</v>
      </c>
      <c r="AE21" t="s">
        <v>49</v>
      </c>
      <c r="AF21" t="s">
        <v>49</v>
      </c>
      <c r="AG21" t="s">
        <v>49</v>
      </c>
      <c r="AH21" t="s">
        <v>49</v>
      </c>
      <c r="AI21" t="s">
        <v>51</v>
      </c>
      <c r="AJ21" t="s">
        <v>51</v>
      </c>
      <c r="AK21" s="8">
        <f>COUNTIF(AD21:AJ21,B21)*AA21+COUNTIF(AD21:AJ21,B22)*AA22+COUNTIF(AD21:AJ21,B23)*AA23+COUNTIF(AD21:AJ21,B24)*AA24+COUNTIF(AD21:AJ21,B25)*AA25</f>
        <v>0</v>
      </c>
      <c r="AM21" s="3" t="s">
        <v>54</v>
      </c>
      <c r="AN21" t="s">
        <v>55</v>
      </c>
      <c r="AO21" t="s">
        <v>50</v>
      </c>
      <c r="AP21" t="s">
        <v>50</v>
      </c>
      <c r="AQ21" t="s">
        <v>50</v>
      </c>
      <c r="AR21" t="s">
        <v>50</v>
      </c>
      <c r="AS21" t="s">
        <v>50</v>
      </c>
      <c r="AT21" t="s">
        <v>50</v>
      </c>
      <c r="AU21" t="s">
        <v>55</v>
      </c>
      <c r="AV21" t="s">
        <v>50</v>
      </c>
      <c r="AW21" t="s">
        <v>50</v>
      </c>
      <c r="AX21" t="s">
        <v>50</v>
      </c>
      <c r="AY21" t="s">
        <v>50</v>
      </c>
      <c r="AZ21" s="12">
        <f>COUNTIF(AN21:AY25,AC21)*AK21+COUNTIF(AN21:AY25,AC22)*AK22+COUNTIF(AN21:AY25,AC23)*AK23+COUNTIF(AN21:AY25,AC24)*AK24+COUNTIF(AN21:AY25,AC25)*AK25</f>
        <v>0</v>
      </c>
    </row>
    <row r="22" spans="2:52" x14ac:dyDescent="0.3">
      <c r="B22" s="1" t="s">
        <v>51</v>
      </c>
      <c r="C22">
        <v>0</v>
      </c>
      <c r="D22">
        <v>0</v>
      </c>
      <c r="E22">
        <v>0</v>
      </c>
      <c r="F22">
        <v>0</v>
      </c>
      <c r="G22">
        <v>0</v>
      </c>
      <c r="H22">
        <v>0</v>
      </c>
      <c r="I22">
        <v>0</v>
      </c>
      <c r="J22">
        <v>0</v>
      </c>
      <c r="K22">
        <v>0</v>
      </c>
      <c r="L22">
        <v>0</v>
      </c>
      <c r="M22">
        <v>0</v>
      </c>
      <c r="N22">
        <v>0</v>
      </c>
      <c r="O22">
        <v>0</v>
      </c>
      <c r="P22">
        <v>0</v>
      </c>
      <c r="Q22">
        <v>0</v>
      </c>
      <c r="R22">
        <v>0</v>
      </c>
      <c r="S22">
        <v>0</v>
      </c>
      <c r="T22">
        <v>0</v>
      </c>
      <c r="U22">
        <v>0</v>
      </c>
      <c r="V22">
        <v>0</v>
      </c>
      <c r="W22">
        <v>0</v>
      </c>
      <c r="X22">
        <v>0</v>
      </c>
      <c r="Y22">
        <v>0</v>
      </c>
      <c r="Z22">
        <v>0</v>
      </c>
      <c r="AA22" s="8">
        <f>SUM(C22:Z22)</f>
        <v>0</v>
      </c>
      <c r="AC22" s="1" t="s">
        <v>55</v>
      </c>
      <c r="AD22" t="s">
        <v>52</v>
      </c>
      <c r="AE22" t="s">
        <v>52</v>
      </c>
      <c r="AF22" t="s">
        <v>52</v>
      </c>
      <c r="AG22" t="s">
        <v>52</v>
      </c>
      <c r="AH22" t="s">
        <v>52</v>
      </c>
      <c r="AI22" t="s">
        <v>52</v>
      </c>
      <c r="AJ22" t="s">
        <v>52</v>
      </c>
      <c r="AK22" s="8">
        <f>COUNTIF(AD22:AJ22,B21)*AA21+COUNTIF(AD22:AJ22,B22)*AA22+COUNTIF(AD22:AJ22,B23)*AA23+COUNTIF(AD22:AJ22,B24)*AA24+COUNTIF(AD22:AJ22,B25)*AA25</f>
        <v>0</v>
      </c>
      <c r="AM22" s="1" t="s">
        <v>57</v>
      </c>
      <c r="AN22" t="s">
        <v>50</v>
      </c>
      <c r="AO22" t="s">
        <v>50</v>
      </c>
      <c r="AP22" t="s">
        <v>50</v>
      </c>
      <c r="AQ22" t="s">
        <v>50</v>
      </c>
      <c r="AR22" t="s">
        <v>50</v>
      </c>
      <c r="AS22" t="s">
        <v>50</v>
      </c>
      <c r="AT22" t="s">
        <v>50</v>
      </c>
      <c r="AU22" t="s">
        <v>55</v>
      </c>
      <c r="AV22" t="s">
        <v>50</v>
      </c>
      <c r="AW22" t="s">
        <v>50</v>
      </c>
      <c r="AX22" t="s">
        <v>50</v>
      </c>
      <c r="AY22" s="4" t="s">
        <v>50</v>
      </c>
    </row>
    <row r="23" spans="2:52" x14ac:dyDescent="0.3">
      <c r="B23" s="1" t="s">
        <v>52</v>
      </c>
      <c r="C23">
        <v>0</v>
      </c>
      <c r="D23">
        <v>0</v>
      </c>
      <c r="E23">
        <v>0</v>
      </c>
      <c r="F23">
        <v>0</v>
      </c>
      <c r="G23">
        <v>0</v>
      </c>
      <c r="H23">
        <v>0</v>
      </c>
      <c r="I23">
        <v>0</v>
      </c>
      <c r="J23">
        <v>0</v>
      </c>
      <c r="K23">
        <v>0</v>
      </c>
      <c r="L23">
        <v>0</v>
      </c>
      <c r="M23">
        <v>0</v>
      </c>
      <c r="N23">
        <v>0</v>
      </c>
      <c r="O23">
        <v>0</v>
      </c>
      <c r="P23">
        <v>0</v>
      </c>
      <c r="Q23">
        <v>0</v>
      </c>
      <c r="R23">
        <v>0</v>
      </c>
      <c r="S23">
        <v>0</v>
      </c>
      <c r="T23">
        <v>0</v>
      </c>
      <c r="U23">
        <v>0</v>
      </c>
      <c r="V23">
        <v>0</v>
      </c>
      <c r="W23">
        <v>0</v>
      </c>
      <c r="X23">
        <v>0</v>
      </c>
      <c r="Y23">
        <v>0</v>
      </c>
      <c r="Z23">
        <v>0</v>
      </c>
      <c r="AA23" s="8">
        <f t="shared" ref="AA23:AA25" si="1">SUM(C23:Z23)</f>
        <v>0</v>
      </c>
      <c r="AC23" s="1" t="s">
        <v>58</v>
      </c>
      <c r="AD23" t="s">
        <v>52</v>
      </c>
      <c r="AE23" t="s">
        <v>52</v>
      </c>
      <c r="AF23" t="s">
        <v>52</v>
      </c>
      <c r="AG23" t="s">
        <v>52</v>
      </c>
      <c r="AH23" t="s">
        <v>52</v>
      </c>
      <c r="AI23" t="s">
        <v>52</v>
      </c>
      <c r="AJ23" t="s">
        <v>52</v>
      </c>
      <c r="AK23" s="8">
        <f>COUNTIF(AD23:AJ23,B21)*AA21+COUNTIF(AD23:AJ23,B22)*AA22+COUNTIF(AD23:AJ23,B23)*AA23+COUNTIF(AD23:AJ23,B24)*AA24+COUNTIF(AD23:AJ23,B25)*AA25</f>
        <v>0</v>
      </c>
      <c r="AM23" s="1" t="s">
        <v>59</v>
      </c>
      <c r="AN23" t="s">
        <v>50</v>
      </c>
      <c r="AO23" t="s">
        <v>50</v>
      </c>
      <c r="AP23" t="s">
        <v>50</v>
      </c>
      <c r="AQ23" t="s">
        <v>50</v>
      </c>
      <c r="AR23" t="s">
        <v>50</v>
      </c>
      <c r="AS23" t="s">
        <v>50</v>
      </c>
      <c r="AT23" t="s">
        <v>55</v>
      </c>
      <c r="AU23" t="s">
        <v>50</v>
      </c>
      <c r="AV23" t="s">
        <v>50</v>
      </c>
      <c r="AW23" t="s">
        <v>50</v>
      </c>
      <c r="AX23" t="s">
        <v>50</v>
      </c>
      <c r="AY23" s="4" t="s">
        <v>50</v>
      </c>
    </row>
    <row r="24" spans="2:52" x14ac:dyDescent="0.3">
      <c r="B24" s="1" t="s">
        <v>56</v>
      </c>
      <c r="C24">
        <v>0</v>
      </c>
      <c r="D24">
        <v>0</v>
      </c>
      <c r="E24">
        <v>0</v>
      </c>
      <c r="F24">
        <v>0</v>
      </c>
      <c r="G24">
        <v>0</v>
      </c>
      <c r="H24">
        <v>0</v>
      </c>
      <c r="I24">
        <v>0</v>
      </c>
      <c r="J24">
        <v>0</v>
      </c>
      <c r="K24">
        <v>0</v>
      </c>
      <c r="L24">
        <v>0</v>
      </c>
      <c r="M24">
        <v>0</v>
      </c>
      <c r="N24">
        <v>0</v>
      </c>
      <c r="O24">
        <v>0</v>
      </c>
      <c r="P24">
        <v>0</v>
      </c>
      <c r="Q24">
        <v>0</v>
      </c>
      <c r="R24">
        <v>0</v>
      </c>
      <c r="S24">
        <v>0</v>
      </c>
      <c r="T24">
        <v>0</v>
      </c>
      <c r="U24">
        <v>0</v>
      </c>
      <c r="V24">
        <v>0</v>
      </c>
      <c r="W24">
        <v>0</v>
      </c>
      <c r="X24">
        <v>0</v>
      </c>
      <c r="Y24">
        <v>0</v>
      </c>
      <c r="Z24">
        <v>0</v>
      </c>
      <c r="AA24" s="8">
        <f t="shared" si="1"/>
        <v>0</v>
      </c>
      <c r="AC24" s="1" t="s">
        <v>60</v>
      </c>
      <c r="AD24" t="s">
        <v>52</v>
      </c>
      <c r="AE24" t="s">
        <v>52</v>
      </c>
      <c r="AF24" t="s">
        <v>52</v>
      </c>
      <c r="AG24" t="s">
        <v>52</v>
      </c>
      <c r="AH24" t="s">
        <v>52</v>
      </c>
      <c r="AI24" t="s">
        <v>52</v>
      </c>
      <c r="AJ24" t="s">
        <v>52</v>
      </c>
      <c r="AK24" s="8">
        <f>COUNTIF(AD24:AJ24,B22)*AA22+COUNTIF(AD24:AJ24,B23)*AA23+COUNTIF(AD24:AJ24,B24)*AA24+COUNTIF(AD24:AJ24,B25)*AA25+COUNTIF(AD24:AJ24,B21)*AA21</f>
        <v>0</v>
      </c>
      <c r="AM24" s="1" t="s">
        <v>61</v>
      </c>
      <c r="AN24" s="10" t="s">
        <v>50</v>
      </c>
      <c r="AO24" s="5" t="s">
        <v>50</v>
      </c>
      <c r="AP24" t="s">
        <v>50</v>
      </c>
      <c r="AQ24" s="5" t="s">
        <v>50</v>
      </c>
      <c r="AR24" t="s">
        <v>50</v>
      </c>
      <c r="AS24" s="5" t="s">
        <v>50</v>
      </c>
      <c r="AT24" s="5" t="s">
        <v>55</v>
      </c>
      <c r="AU24" t="s">
        <v>50</v>
      </c>
      <c r="AV24" s="5" t="s">
        <v>50</v>
      </c>
      <c r="AW24" s="5" t="s">
        <v>50</v>
      </c>
      <c r="AX24" t="s">
        <v>50</v>
      </c>
      <c r="AY24" s="6" t="s">
        <v>55</v>
      </c>
    </row>
    <row r="25" spans="2:52" x14ac:dyDescent="0.3">
      <c r="B25" s="1" t="s">
        <v>53</v>
      </c>
      <c r="C25" s="5">
        <v>0</v>
      </c>
      <c r="D25" s="5">
        <v>0</v>
      </c>
      <c r="E25" s="5">
        <v>0</v>
      </c>
      <c r="F25" s="5">
        <v>0</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3">
        <f t="shared" si="1"/>
        <v>0</v>
      </c>
      <c r="AC25" s="1" t="s">
        <v>62</v>
      </c>
      <c r="AD25" s="5" t="s">
        <v>52</v>
      </c>
      <c r="AE25" s="5" t="s">
        <v>52</v>
      </c>
      <c r="AF25" s="5" t="s">
        <v>52</v>
      </c>
      <c r="AG25" s="5" t="s">
        <v>52</v>
      </c>
      <c r="AH25" s="5" t="s">
        <v>52</v>
      </c>
      <c r="AI25" s="5" t="s">
        <v>52</v>
      </c>
      <c r="AJ25" s="5" t="s">
        <v>52</v>
      </c>
      <c r="AK25" s="3">
        <f>COUNTIF(AD25:AJ25,B23)*AA23+COUNTIF(AD25:AJ25,B24)*AA24+COUNTIF(AD25:AJ25,B25)*AA25+COUNTIF(AD25:AJ25,B21)*AA21+COUNTIF(AD25:AJ25,B22)*AA22</f>
        <v>0</v>
      </c>
      <c r="AM25" s="1" t="s">
        <v>63</v>
      </c>
      <c r="AO25" s="9"/>
      <c r="AP25" s="3" t="s">
        <v>50</v>
      </c>
      <c r="AQ25" s="2"/>
      <c r="AR25" s="3" t="s">
        <v>50</v>
      </c>
      <c r="AT25" s="9"/>
      <c r="AU25" s="3" t="s">
        <v>50</v>
      </c>
      <c r="AW25" s="9"/>
      <c r="AX25" s="3" t="s">
        <v>50</v>
      </c>
    </row>
    <row r="27" spans="2:52" x14ac:dyDescent="0.3">
      <c r="B27" s="1" t="s">
        <v>66</v>
      </c>
    </row>
    <row r="28" spans="2:52" x14ac:dyDescent="0.3">
      <c r="B28" s="1" t="s">
        <v>1</v>
      </c>
      <c r="C28" s="1" t="s">
        <v>2</v>
      </c>
      <c r="D28" s="1" t="s">
        <v>3</v>
      </c>
      <c r="E28" s="1" t="s">
        <v>4</v>
      </c>
      <c r="F28" s="1" t="s">
        <v>5</v>
      </c>
      <c r="G28" s="1" t="s">
        <v>6</v>
      </c>
      <c r="H28" s="1" t="s">
        <v>7</v>
      </c>
      <c r="I28" s="1" t="s">
        <v>8</v>
      </c>
      <c r="J28" s="1" t="s">
        <v>9</v>
      </c>
      <c r="K28" s="1" t="s">
        <v>10</v>
      </c>
      <c r="L28" s="1" t="s">
        <v>11</v>
      </c>
      <c r="M28" s="1" t="s">
        <v>12</v>
      </c>
      <c r="N28" s="1" t="s">
        <v>13</v>
      </c>
      <c r="O28" s="1" t="s">
        <v>14</v>
      </c>
      <c r="P28" s="1" t="s">
        <v>15</v>
      </c>
      <c r="Q28" s="1" t="s">
        <v>16</v>
      </c>
      <c r="R28" s="1" t="s">
        <v>17</v>
      </c>
      <c r="S28" s="1" t="s">
        <v>18</v>
      </c>
      <c r="T28" s="1" t="s">
        <v>19</v>
      </c>
      <c r="U28" s="1" t="s">
        <v>20</v>
      </c>
      <c r="V28" s="1" t="s">
        <v>21</v>
      </c>
      <c r="W28" s="1" t="s">
        <v>22</v>
      </c>
      <c r="X28" s="1" t="s">
        <v>23</v>
      </c>
      <c r="Y28" s="1" t="s">
        <v>24</v>
      </c>
      <c r="Z28" s="7" t="s">
        <v>25</v>
      </c>
      <c r="AA28" s="1" t="s">
        <v>26</v>
      </c>
      <c r="AC28" s="1" t="s">
        <v>27</v>
      </c>
      <c r="AD28" s="11" t="s">
        <v>28</v>
      </c>
      <c r="AE28" s="1" t="s">
        <v>29</v>
      </c>
      <c r="AF28" s="1" t="s">
        <v>30</v>
      </c>
      <c r="AG28" s="1" t="s">
        <v>31</v>
      </c>
      <c r="AH28" s="1" t="s">
        <v>32</v>
      </c>
      <c r="AI28" s="1" t="s">
        <v>33</v>
      </c>
      <c r="AJ28" s="7" t="s">
        <v>34</v>
      </c>
      <c r="AK28" s="1" t="s">
        <v>35</v>
      </c>
      <c r="AM28" s="1"/>
      <c r="AN28" s="1" t="s">
        <v>36</v>
      </c>
      <c r="AO28" s="1" t="s">
        <v>37</v>
      </c>
      <c r="AP28" s="1" t="s">
        <v>38</v>
      </c>
      <c r="AQ28" s="1" t="s">
        <v>39</v>
      </c>
      <c r="AR28" s="1" t="s">
        <v>40</v>
      </c>
      <c r="AS28" s="1" t="s">
        <v>41</v>
      </c>
      <c r="AT28" s="1" t="s">
        <v>42</v>
      </c>
      <c r="AU28" s="1" t="s">
        <v>43</v>
      </c>
      <c r="AV28" s="1" t="s">
        <v>44</v>
      </c>
      <c r="AW28" s="1" t="s">
        <v>45</v>
      </c>
      <c r="AX28" s="1" t="s">
        <v>46</v>
      </c>
      <c r="AY28" s="7" t="s">
        <v>47</v>
      </c>
      <c r="AZ28" s="12" t="s">
        <v>48</v>
      </c>
    </row>
    <row r="29" spans="2:52" x14ac:dyDescent="0.3">
      <c r="B29" s="3" t="s">
        <v>49</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s="8">
        <f>SUM(C29:Z29)</f>
        <v>0</v>
      </c>
      <c r="AC29" s="1" t="s">
        <v>50</v>
      </c>
      <c r="AD29" t="s">
        <v>49</v>
      </c>
      <c r="AE29" t="s">
        <v>49</v>
      </c>
      <c r="AF29" t="s">
        <v>49</v>
      </c>
      <c r="AG29" t="s">
        <v>49</v>
      </c>
      <c r="AH29" t="s">
        <v>49</v>
      </c>
      <c r="AI29" t="s">
        <v>51</v>
      </c>
      <c r="AJ29" t="s">
        <v>51</v>
      </c>
      <c r="AK29" s="8">
        <f>COUNTIF(AD29:AJ29,B29)*AA29+COUNTIF(AD29:AJ29,B30)*AA30+COUNTIF(AD29:AJ29,B31)*AA31+COUNTIF(AD29:AJ29,B32)*AA32+COUNTIF(AD29:AJ29,B33)*AA33</f>
        <v>0</v>
      </c>
      <c r="AM29" s="3" t="s">
        <v>54</v>
      </c>
      <c r="AN29" t="s">
        <v>55</v>
      </c>
      <c r="AO29" t="s">
        <v>50</v>
      </c>
      <c r="AP29" t="s">
        <v>50</v>
      </c>
      <c r="AQ29" t="s">
        <v>50</v>
      </c>
      <c r="AR29" t="s">
        <v>50</v>
      </c>
      <c r="AS29" t="s">
        <v>50</v>
      </c>
      <c r="AT29" t="s">
        <v>50</v>
      </c>
      <c r="AU29" t="s">
        <v>55</v>
      </c>
      <c r="AV29" t="s">
        <v>50</v>
      </c>
      <c r="AW29" t="s">
        <v>50</v>
      </c>
      <c r="AX29" t="s">
        <v>50</v>
      </c>
      <c r="AY29" t="s">
        <v>50</v>
      </c>
      <c r="AZ29" s="12">
        <f>COUNTIF(AN29:AY33,AC29)*AK29+COUNTIF(AN29:AY33,AC30)*AK30+COUNTIF(AN29:AY33,AC31)*AK31+COUNTIF(AN29:AY33,AC32)*AK32+COUNTIF(AN29:AY33,AC33)*AK33</f>
        <v>0</v>
      </c>
    </row>
    <row r="30" spans="2:52" x14ac:dyDescent="0.3">
      <c r="B30" s="1" t="s">
        <v>51</v>
      </c>
      <c r="C30">
        <v>0</v>
      </c>
      <c r="D30">
        <v>0</v>
      </c>
      <c r="E30">
        <v>0</v>
      </c>
      <c r="F30">
        <v>0</v>
      </c>
      <c r="G30">
        <v>0</v>
      </c>
      <c r="H30">
        <v>0</v>
      </c>
      <c r="I30">
        <v>0</v>
      </c>
      <c r="J30">
        <v>0</v>
      </c>
      <c r="K30">
        <v>0</v>
      </c>
      <c r="L30">
        <v>0</v>
      </c>
      <c r="M30">
        <v>0</v>
      </c>
      <c r="N30">
        <v>0</v>
      </c>
      <c r="O30">
        <v>0</v>
      </c>
      <c r="P30">
        <v>0</v>
      </c>
      <c r="Q30">
        <v>0</v>
      </c>
      <c r="R30">
        <v>0</v>
      </c>
      <c r="S30">
        <v>0</v>
      </c>
      <c r="T30">
        <v>0</v>
      </c>
      <c r="U30">
        <v>0</v>
      </c>
      <c r="V30">
        <v>0</v>
      </c>
      <c r="W30">
        <v>0</v>
      </c>
      <c r="X30">
        <v>0</v>
      </c>
      <c r="Y30">
        <v>0</v>
      </c>
      <c r="Z30">
        <v>0</v>
      </c>
      <c r="AA30" s="8">
        <f>SUM(C30:Z30)</f>
        <v>0</v>
      </c>
      <c r="AC30" s="1" t="s">
        <v>55</v>
      </c>
      <c r="AD30" t="s">
        <v>52</v>
      </c>
      <c r="AE30" t="s">
        <v>52</v>
      </c>
      <c r="AF30" t="s">
        <v>52</v>
      </c>
      <c r="AG30" t="s">
        <v>52</v>
      </c>
      <c r="AH30" t="s">
        <v>52</v>
      </c>
      <c r="AI30" t="s">
        <v>52</v>
      </c>
      <c r="AJ30" t="s">
        <v>52</v>
      </c>
      <c r="AK30" s="8">
        <f>COUNTIF(AD30:AJ30,B29)*AA29+COUNTIF(AD30:AJ30,B30)*AA30+COUNTIF(AD30:AJ30,B31)*AA31+COUNTIF(AD30:AJ30,B32)*AA32+COUNTIF(AD30:AJ30,B33)*AA33</f>
        <v>0</v>
      </c>
      <c r="AM30" s="1" t="s">
        <v>57</v>
      </c>
      <c r="AN30" t="s">
        <v>50</v>
      </c>
      <c r="AO30" t="s">
        <v>50</v>
      </c>
      <c r="AP30" t="s">
        <v>50</v>
      </c>
      <c r="AQ30" t="s">
        <v>50</v>
      </c>
      <c r="AR30" t="s">
        <v>50</v>
      </c>
      <c r="AS30" t="s">
        <v>50</v>
      </c>
      <c r="AT30" t="s">
        <v>50</v>
      </c>
      <c r="AU30" t="s">
        <v>55</v>
      </c>
      <c r="AV30" t="s">
        <v>50</v>
      </c>
      <c r="AW30" t="s">
        <v>50</v>
      </c>
      <c r="AX30" t="s">
        <v>50</v>
      </c>
      <c r="AY30" s="4" t="s">
        <v>50</v>
      </c>
    </row>
    <row r="31" spans="2:52" x14ac:dyDescent="0.3">
      <c r="B31" s="1" t="s">
        <v>52</v>
      </c>
      <c r="C31">
        <v>0</v>
      </c>
      <c r="D31">
        <v>0</v>
      </c>
      <c r="E31">
        <v>0</v>
      </c>
      <c r="F31">
        <v>0</v>
      </c>
      <c r="G31">
        <v>0</v>
      </c>
      <c r="H31">
        <v>0</v>
      </c>
      <c r="I31">
        <v>0</v>
      </c>
      <c r="J31">
        <v>0</v>
      </c>
      <c r="K31">
        <v>0</v>
      </c>
      <c r="L31">
        <v>0</v>
      </c>
      <c r="M31">
        <v>0</v>
      </c>
      <c r="N31">
        <v>0</v>
      </c>
      <c r="O31">
        <v>0</v>
      </c>
      <c r="P31">
        <v>0</v>
      </c>
      <c r="Q31">
        <v>0</v>
      </c>
      <c r="R31">
        <v>0</v>
      </c>
      <c r="S31">
        <v>0</v>
      </c>
      <c r="T31">
        <v>0</v>
      </c>
      <c r="U31">
        <v>0</v>
      </c>
      <c r="V31">
        <v>0</v>
      </c>
      <c r="W31">
        <v>0</v>
      </c>
      <c r="X31">
        <v>0</v>
      </c>
      <c r="Y31">
        <v>0</v>
      </c>
      <c r="Z31">
        <v>0</v>
      </c>
      <c r="AA31" s="8">
        <f t="shared" ref="AA31:AA33" si="2">SUM(C31:Z31)</f>
        <v>0</v>
      </c>
      <c r="AC31" s="1" t="s">
        <v>58</v>
      </c>
      <c r="AD31" t="s">
        <v>52</v>
      </c>
      <c r="AE31" t="s">
        <v>52</v>
      </c>
      <c r="AF31" t="s">
        <v>52</v>
      </c>
      <c r="AG31" t="s">
        <v>52</v>
      </c>
      <c r="AH31" t="s">
        <v>52</v>
      </c>
      <c r="AI31" t="s">
        <v>52</v>
      </c>
      <c r="AJ31" t="s">
        <v>52</v>
      </c>
      <c r="AK31" s="8">
        <f>COUNTIF(AD31:AJ31,B29)*AA29+COUNTIF(AD31:AJ31,B30)*AA30+COUNTIF(AD31:AJ31,B31)*AA31+COUNTIF(AD31:AJ31,B32)*AA32+COUNTIF(AD31:AJ31,B33)*AA33</f>
        <v>0</v>
      </c>
      <c r="AM31" s="1" t="s">
        <v>59</v>
      </c>
      <c r="AN31" t="s">
        <v>50</v>
      </c>
      <c r="AO31" t="s">
        <v>50</v>
      </c>
      <c r="AP31" t="s">
        <v>50</v>
      </c>
      <c r="AQ31" t="s">
        <v>50</v>
      </c>
      <c r="AR31" t="s">
        <v>50</v>
      </c>
      <c r="AS31" t="s">
        <v>50</v>
      </c>
      <c r="AT31" t="s">
        <v>55</v>
      </c>
      <c r="AU31" t="s">
        <v>50</v>
      </c>
      <c r="AV31" t="s">
        <v>50</v>
      </c>
      <c r="AW31" t="s">
        <v>50</v>
      </c>
      <c r="AX31" t="s">
        <v>50</v>
      </c>
      <c r="AY31" s="4" t="s">
        <v>50</v>
      </c>
    </row>
    <row r="32" spans="2:52" x14ac:dyDescent="0.3">
      <c r="B32" s="1" t="s">
        <v>56</v>
      </c>
      <c r="C32">
        <v>0</v>
      </c>
      <c r="D32">
        <v>0</v>
      </c>
      <c r="E32">
        <v>0</v>
      </c>
      <c r="F32">
        <v>0</v>
      </c>
      <c r="G32">
        <v>0</v>
      </c>
      <c r="H32">
        <v>0</v>
      </c>
      <c r="I32">
        <v>0</v>
      </c>
      <c r="J32">
        <v>0</v>
      </c>
      <c r="K32">
        <v>0</v>
      </c>
      <c r="L32">
        <v>0</v>
      </c>
      <c r="M32">
        <v>0</v>
      </c>
      <c r="N32">
        <v>0</v>
      </c>
      <c r="O32">
        <v>0</v>
      </c>
      <c r="P32">
        <v>0</v>
      </c>
      <c r="Q32">
        <v>0</v>
      </c>
      <c r="R32">
        <v>0</v>
      </c>
      <c r="S32">
        <v>0</v>
      </c>
      <c r="T32">
        <v>0</v>
      </c>
      <c r="U32">
        <v>0</v>
      </c>
      <c r="V32">
        <v>0</v>
      </c>
      <c r="W32">
        <v>0</v>
      </c>
      <c r="X32">
        <v>0</v>
      </c>
      <c r="Y32">
        <v>0</v>
      </c>
      <c r="Z32">
        <v>0</v>
      </c>
      <c r="AA32" s="8">
        <f t="shared" si="2"/>
        <v>0</v>
      </c>
      <c r="AC32" s="1" t="s">
        <v>60</v>
      </c>
      <c r="AD32" t="s">
        <v>52</v>
      </c>
      <c r="AE32" t="s">
        <v>52</v>
      </c>
      <c r="AF32" t="s">
        <v>52</v>
      </c>
      <c r="AG32" t="s">
        <v>52</v>
      </c>
      <c r="AH32" t="s">
        <v>52</v>
      </c>
      <c r="AI32" t="s">
        <v>52</v>
      </c>
      <c r="AJ32" t="s">
        <v>52</v>
      </c>
      <c r="AK32" s="8">
        <f>COUNTIF(AD32:AJ32,B30)*AA30+COUNTIF(AD32:AJ32,B31)*AA31+COUNTIF(AD32:AJ32,B32)*AA32+COUNTIF(AD32:AJ32,B33)*AA33+COUNTIF(AD32:AJ32,B29)*AA29</f>
        <v>0</v>
      </c>
      <c r="AM32" s="1" t="s">
        <v>61</v>
      </c>
      <c r="AN32" s="10" t="s">
        <v>50</v>
      </c>
      <c r="AO32" s="5" t="s">
        <v>50</v>
      </c>
      <c r="AP32" t="s">
        <v>50</v>
      </c>
      <c r="AQ32" s="5" t="s">
        <v>50</v>
      </c>
      <c r="AR32" t="s">
        <v>50</v>
      </c>
      <c r="AS32" s="5" t="s">
        <v>50</v>
      </c>
      <c r="AT32" s="5" t="s">
        <v>55</v>
      </c>
      <c r="AU32" t="s">
        <v>50</v>
      </c>
      <c r="AV32" s="5" t="s">
        <v>50</v>
      </c>
      <c r="AW32" s="5" t="s">
        <v>50</v>
      </c>
      <c r="AX32" t="s">
        <v>50</v>
      </c>
      <c r="AY32" s="6" t="s">
        <v>55</v>
      </c>
    </row>
    <row r="33" spans="2:52" x14ac:dyDescent="0.3">
      <c r="B33" s="1" t="s">
        <v>53</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3">
        <f t="shared" si="2"/>
        <v>0</v>
      </c>
      <c r="AC33" s="1" t="s">
        <v>62</v>
      </c>
      <c r="AD33" s="5" t="s">
        <v>52</v>
      </c>
      <c r="AE33" s="5" t="s">
        <v>52</v>
      </c>
      <c r="AF33" s="5" t="s">
        <v>52</v>
      </c>
      <c r="AG33" s="5" t="s">
        <v>52</v>
      </c>
      <c r="AH33" s="5" t="s">
        <v>52</v>
      </c>
      <c r="AI33" s="5" t="s">
        <v>52</v>
      </c>
      <c r="AJ33" s="5" t="s">
        <v>52</v>
      </c>
      <c r="AK33" s="3">
        <f>COUNTIF(AD33:AJ33,B31)*AA31+COUNTIF(AD33:AJ33,B32)*AA32+COUNTIF(AD33:AJ33,B33)*AA33+COUNTIF(AD33:AJ33,B29)*AA29+COUNTIF(AD33:AJ33,B30)*AA30</f>
        <v>0</v>
      </c>
      <c r="AM33" s="1" t="s">
        <v>63</v>
      </c>
      <c r="AO33" s="9"/>
      <c r="AP33" s="3" t="s">
        <v>50</v>
      </c>
      <c r="AQ33" s="2"/>
      <c r="AR33" s="3" t="s">
        <v>50</v>
      </c>
      <c r="AT33" s="9"/>
      <c r="AU33" s="3" t="s">
        <v>50</v>
      </c>
      <c r="AW33" s="9"/>
      <c r="AX33" s="3" t="s">
        <v>50</v>
      </c>
    </row>
    <row r="35" spans="2:52" x14ac:dyDescent="0.3">
      <c r="B35" s="1" t="s">
        <v>67</v>
      </c>
    </row>
    <row r="36" spans="2:52" x14ac:dyDescent="0.3">
      <c r="B36" s="1" t="s">
        <v>1</v>
      </c>
      <c r="C36" s="1" t="s">
        <v>2</v>
      </c>
      <c r="D36" s="1" t="s">
        <v>3</v>
      </c>
      <c r="E36" s="1" t="s">
        <v>4</v>
      </c>
      <c r="F36" s="1" t="s">
        <v>5</v>
      </c>
      <c r="G36" s="1" t="s">
        <v>6</v>
      </c>
      <c r="H36" s="1" t="s">
        <v>7</v>
      </c>
      <c r="I36" s="1" t="s">
        <v>8</v>
      </c>
      <c r="J36" s="1" t="s">
        <v>9</v>
      </c>
      <c r="K36" s="1" t="s">
        <v>10</v>
      </c>
      <c r="L36" s="1" t="s">
        <v>11</v>
      </c>
      <c r="M36" s="1" t="s">
        <v>12</v>
      </c>
      <c r="N36" s="1" t="s">
        <v>13</v>
      </c>
      <c r="O36" s="1" t="s">
        <v>14</v>
      </c>
      <c r="P36" s="1" t="s">
        <v>15</v>
      </c>
      <c r="Q36" s="1" t="s">
        <v>16</v>
      </c>
      <c r="R36" s="1" t="s">
        <v>17</v>
      </c>
      <c r="S36" s="1" t="s">
        <v>18</v>
      </c>
      <c r="T36" s="1" t="s">
        <v>19</v>
      </c>
      <c r="U36" s="1" t="s">
        <v>20</v>
      </c>
      <c r="V36" s="1" t="s">
        <v>21</v>
      </c>
      <c r="W36" s="1" t="s">
        <v>22</v>
      </c>
      <c r="X36" s="1" t="s">
        <v>23</v>
      </c>
      <c r="Y36" s="1" t="s">
        <v>24</v>
      </c>
      <c r="Z36" s="7" t="s">
        <v>25</v>
      </c>
      <c r="AA36" s="1" t="s">
        <v>26</v>
      </c>
      <c r="AC36" s="1" t="s">
        <v>27</v>
      </c>
      <c r="AD36" s="11" t="s">
        <v>28</v>
      </c>
      <c r="AE36" s="1" t="s">
        <v>29</v>
      </c>
      <c r="AF36" s="1" t="s">
        <v>30</v>
      </c>
      <c r="AG36" s="1" t="s">
        <v>31</v>
      </c>
      <c r="AH36" s="1" t="s">
        <v>32</v>
      </c>
      <c r="AI36" s="1" t="s">
        <v>33</v>
      </c>
      <c r="AJ36" s="7" t="s">
        <v>34</v>
      </c>
      <c r="AK36" s="1" t="s">
        <v>35</v>
      </c>
      <c r="AM36" s="1"/>
      <c r="AN36" s="1" t="s">
        <v>36</v>
      </c>
      <c r="AO36" s="1" t="s">
        <v>37</v>
      </c>
      <c r="AP36" s="1" t="s">
        <v>38</v>
      </c>
      <c r="AQ36" s="1" t="s">
        <v>39</v>
      </c>
      <c r="AR36" s="1" t="s">
        <v>40</v>
      </c>
      <c r="AS36" s="1" t="s">
        <v>41</v>
      </c>
      <c r="AT36" s="1" t="s">
        <v>42</v>
      </c>
      <c r="AU36" s="1" t="s">
        <v>43</v>
      </c>
      <c r="AV36" s="1" t="s">
        <v>44</v>
      </c>
      <c r="AW36" s="1" t="s">
        <v>45</v>
      </c>
      <c r="AX36" s="1" t="s">
        <v>46</v>
      </c>
      <c r="AY36" s="7" t="s">
        <v>47</v>
      </c>
      <c r="AZ36" s="12" t="s">
        <v>48</v>
      </c>
    </row>
    <row r="37" spans="2:52" x14ac:dyDescent="0.3">
      <c r="B37" s="3" t="s">
        <v>49</v>
      </c>
      <c r="C37">
        <v>0</v>
      </c>
      <c r="D37">
        <v>0</v>
      </c>
      <c r="E37">
        <v>0</v>
      </c>
      <c r="F37">
        <v>0</v>
      </c>
      <c r="G37">
        <v>0</v>
      </c>
      <c r="H37">
        <v>0</v>
      </c>
      <c r="I37">
        <v>0</v>
      </c>
      <c r="J37">
        <v>0</v>
      </c>
      <c r="K37">
        <v>0</v>
      </c>
      <c r="L37">
        <v>0</v>
      </c>
      <c r="M37">
        <v>0</v>
      </c>
      <c r="N37">
        <v>0</v>
      </c>
      <c r="O37">
        <v>0</v>
      </c>
      <c r="P37">
        <v>0</v>
      </c>
      <c r="Q37">
        <v>0</v>
      </c>
      <c r="R37">
        <v>0</v>
      </c>
      <c r="S37">
        <v>0</v>
      </c>
      <c r="T37">
        <v>0</v>
      </c>
      <c r="U37">
        <v>0</v>
      </c>
      <c r="V37">
        <v>0</v>
      </c>
      <c r="W37">
        <v>0</v>
      </c>
      <c r="X37">
        <v>0</v>
      </c>
      <c r="Y37">
        <v>0</v>
      </c>
      <c r="Z37">
        <v>0</v>
      </c>
      <c r="AA37" s="8">
        <f>SUM(C37:Z37)</f>
        <v>0</v>
      </c>
      <c r="AC37" s="1" t="s">
        <v>50</v>
      </c>
      <c r="AD37" t="s">
        <v>49</v>
      </c>
      <c r="AE37" t="s">
        <v>49</v>
      </c>
      <c r="AF37" t="s">
        <v>49</v>
      </c>
      <c r="AG37" t="s">
        <v>49</v>
      </c>
      <c r="AH37" t="s">
        <v>49</v>
      </c>
      <c r="AI37" t="s">
        <v>51</v>
      </c>
      <c r="AJ37" t="s">
        <v>51</v>
      </c>
      <c r="AK37" s="8">
        <f>COUNTIF(AD37:AJ37,B37)*AA37+COUNTIF(AD37:AJ37,B38)*AA38+COUNTIF(AD37:AJ37,B39)*AA39+COUNTIF(AD37:AJ37,B40)*AA40+COUNTIF(AD37:AJ37,B41)*AA41</f>
        <v>0</v>
      </c>
      <c r="AM37" s="3" t="s">
        <v>54</v>
      </c>
      <c r="AN37" t="s">
        <v>55</v>
      </c>
      <c r="AO37" t="s">
        <v>50</v>
      </c>
      <c r="AP37" t="s">
        <v>50</v>
      </c>
      <c r="AQ37" t="s">
        <v>50</v>
      </c>
      <c r="AR37" t="s">
        <v>50</v>
      </c>
      <c r="AS37" t="s">
        <v>50</v>
      </c>
      <c r="AT37" t="s">
        <v>50</v>
      </c>
      <c r="AU37" t="s">
        <v>55</v>
      </c>
      <c r="AV37" t="s">
        <v>50</v>
      </c>
      <c r="AW37" t="s">
        <v>50</v>
      </c>
      <c r="AX37" t="s">
        <v>50</v>
      </c>
      <c r="AY37" t="s">
        <v>50</v>
      </c>
      <c r="AZ37" s="12">
        <f>COUNTIF(AN37:AY41,AC37)*AK37+COUNTIF(AN37:AY41,AC38)*AK38+COUNTIF(AN37:AY41,AC39)*AK39+COUNTIF(AN37:AY41,AC40)*AK40+COUNTIF(AN37:AY41,AC41)*AK41</f>
        <v>0</v>
      </c>
    </row>
    <row r="38" spans="2:52" x14ac:dyDescent="0.3">
      <c r="B38" s="1" t="s">
        <v>51</v>
      </c>
      <c r="C38">
        <v>0</v>
      </c>
      <c r="D38">
        <v>0</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s="8">
        <f>SUM(C38:Z38)</f>
        <v>0</v>
      </c>
      <c r="AC38" s="1" t="s">
        <v>55</v>
      </c>
      <c r="AD38" t="s">
        <v>52</v>
      </c>
      <c r="AE38" t="s">
        <v>52</v>
      </c>
      <c r="AF38" t="s">
        <v>52</v>
      </c>
      <c r="AG38" t="s">
        <v>52</v>
      </c>
      <c r="AH38" t="s">
        <v>52</v>
      </c>
      <c r="AI38" t="s">
        <v>52</v>
      </c>
      <c r="AJ38" t="s">
        <v>52</v>
      </c>
      <c r="AK38" s="8">
        <f>COUNTIF(AD38:AJ38,B37)*AA37+COUNTIF(AD38:AJ38,B38)*AA38+COUNTIF(AD38:AJ38,B39)*AA39+COUNTIF(AD38:AJ38,B40)*AA40+COUNTIF(AD38:AJ38,B41)*AA41</f>
        <v>0</v>
      </c>
      <c r="AM38" s="1" t="s">
        <v>57</v>
      </c>
      <c r="AN38" t="s">
        <v>50</v>
      </c>
      <c r="AO38" t="s">
        <v>50</v>
      </c>
      <c r="AP38" t="s">
        <v>50</v>
      </c>
      <c r="AQ38" t="s">
        <v>50</v>
      </c>
      <c r="AR38" t="s">
        <v>50</v>
      </c>
      <c r="AS38" t="s">
        <v>50</v>
      </c>
      <c r="AT38" t="s">
        <v>50</v>
      </c>
      <c r="AU38" t="s">
        <v>55</v>
      </c>
      <c r="AV38" t="s">
        <v>50</v>
      </c>
      <c r="AW38" t="s">
        <v>50</v>
      </c>
      <c r="AX38" t="s">
        <v>50</v>
      </c>
      <c r="AY38" s="4" t="s">
        <v>50</v>
      </c>
    </row>
    <row r="39" spans="2:52" x14ac:dyDescent="0.3">
      <c r="B39" s="1" t="s">
        <v>52</v>
      </c>
      <c r="C39">
        <v>0</v>
      </c>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s="8">
        <f t="shared" ref="AA39:AA41" si="3">SUM(C39:Z39)</f>
        <v>0</v>
      </c>
      <c r="AC39" s="1" t="s">
        <v>58</v>
      </c>
      <c r="AD39" t="s">
        <v>52</v>
      </c>
      <c r="AE39" t="s">
        <v>52</v>
      </c>
      <c r="AF39" t="s">
        <v>52</v>
      </c>
      <c r="AG39" t="s">
        <v>52</v>
      </c>
      <c r="AH39" t="s">
        <v>52</v>
      </c>
      <c r="AI39" t="s">
        <v>52</v>
      </c>
      <c r="AJ39" t="s">
        <v>52</v>
      </c>
      <c r="AK39" s="8">
        <f>COUNTIF(AD39:AJ39,B37)*AA37+COUNTIF(AD39:AJ39,B38)*AA38+COUNTIF(AD39:AJ39,B39)*AA39+COUNTIF(AD39:AJ39,B40)*AA40+COUNTIF(AD39:AJ39,B41)*AA41</f>
        <v>0</v>
      </c>
      <c r="AM39" s="1" t="s">
        <v>59</v>
      </c>
      <c r="AN39" t="s">
        <v>50</v>
      </c>
      <c r="AO39" t="s">
        <v>50</v>
      </c>
      <c r="AP39" t="s">
        <v>50</v>
      </c>
      <c r="AQ39" t="s">
        <v>50</v>
      </c>
      <c r="AR39" t="s">
        <v>50</v>
      </c>
      <c r="AS39" t="s">
        <v>50</v>
      </c>
      <c r="AT39" t="s">
        <v>55</v>
      </c>
      <c r="AU39" t="s">
        <v>50</v>
      </c>
      <c r="AV39" t="s">
        <v>50</v>
      </c>
      <c r="AW39" t="s">
        <v>50</v>
      </c>
      <c r="AX39" t="s">
        <v>50</v>
      </c>
      <c r="AY39" s="4" t="s">
        <v>50</v>
      </c>
    </row>
    <row r="40" spans="2:52" x14ac:dyDescent="0.3">
      <c r="B40" s="1" t="s">
        <v>56</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s="8">
        <f t="shared" si="3"/>
        <v>0</v>
      </c>
      <c r="AC40" s="1" t="s">
        <v>60</v>
      </c>
      <c r="AD40" t="s">
        <v>52</v>
      </c>
      <c r="AE40" t="s">
        <v>52</v>
      </c>
      <c r="AF40" t="s">
        <v>52</v>
      </c>
      <c r="AG40" t="s">
        <v>52</v>
      </c>
      <c r="AH40" t="s">
        <v>52</v>
      </c>
      <c r="AI40" t="s">
        <v>52</v>
      </c>
      <c r="AJ40" t="s">
        <v>52</v>
      </c>
      <c r="AK40" s="8">
        <f>COUNTIF(AD40:AJ40,B38)*AA38+COUNTIF(AD40:AJ40,B39)*AA39+COUNTIF(AD40:AJ40,B40)*AA40+COUNTIF(AD40:AJ40,B41)*AA41+COUNTIF(AD40:AJ40,B37)*AA37</f>
        <v>0</v>
      </c>
      <c r="AM40" s="1" t="s">
        <v>61</v>
      </c>
      <c r="AN40" s="10" t="s">
        <v>50</v>
      </c>
      <c r="AO40" s="5" t="s">
        <v>50</v>
      </c>
      <c r="AP40" t="s">
        <v>50</v>
      </c>
      <c r="AQ40" s="5" t="s">
        <v>50</v>
      </c>
      <c r="AR40" t="s">
        <v>50</v>
      </c>
      <c r="AS40" s="5" t="s">
        <v>50</v>
      </c>
      <c r="AT40" s="5" t="s">
        <v>55</v>
      </c>
      <c r="AU40" t="s">
        <v>50</v>
      </c>
      <c r="AV40" s="5" t="s">
        <v>50</v>
      </c>
      <c r="AW40" s="5" t="s">
        <v>50</v>
      </c>
      <c r="AX40" t="s">
        <v>50</v>
      </c>
      <c r="AY40" s="6" t="s">
        <v>55</v>
      </c>
    </row>
    <row r="41" spans="2:52" x14ac:dyDescent="0.3">
      <c r="B41" s="1" t="s">
        <v>53</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0</v>
      </c>
      <c r="W41" s="5">
        <v>0</v>
      </c>
      <c r="X41" s="5">
        <v>0</v>
      </c>
      <c r="Y41" s="5">
        <v>0</v>
      </c>
      <c r="Z41" s="5">
        <v>0</v>
      </c>
      <c r="AA41" s="3">
        <f t="shared" si="3"/>
        <v>0</v>
      </c>
      <c r="AC41" s="1" t="s">
        <v>62</v>
      </c>
      <c r="AD41" s="5" t="s">
        <v>52</v>
      </c>
      <c r="AE41" s="5" t="s">
        <v>52</v>
      </c>
      <c r="AF41" s="5" t="s">
        <v>52</v>
      </c>
      <c r="AG41" s="5" t="s">
        <v>52</v>
      </c>
      <c r="AH41" s="5" t="s">
        <v>52</v>
      </c>
      <c r="AI41" s="5" t="s">
        <v>52</v>
      </c>
      <c r="AJ41" s="5" t="s">
        <v>52</v>
      </c>
      <c r="AK41" s="3">
        <f>COUNTIF(AD41:AJ41,B39)*AA39+COUNTIF(AD41:AJ41,B40)*AA40+COUNTIF(AD41:AJ41,B41)*AA41+COUNTIF(AD41:AJ41,B37)*AA37+COUNTIF(AD41:AJ41,B38)*AA38</f>
        <v>0</v>
      </c>
      <c r="AM41" s="1" t="s">
        <v>63</v>
      </c>
      <c r="AO41" s="9"/>
      <c r="AP41" s="3" t="s">
        <v>50</v>
      </c>
      <c r="AQ41" s="2"/>
      <c r="AR41" s="3" t="s">
        <v>50</v>
      </c>
      <c r="AT41" s="9"/>
      <c r="AU41" s="3" t="s">
        <v>50</v>
      </c>
      <c r="AW41" s="9"/>
      <c r="AX41" s="3" t="s">
        <v>50</v>
      </c>
    </row>
  </sheetData>
  <customSheetViews>
    <customSheetView guid="{A6036F66-92E8-4330-B227-E4436E7D8390}" scale="85">
      <selection activeCell="AD5" sqref="AD5"/>
      <pageMargins left="0.7" right="0.7" top="0.75" bottom="0.75" header="0.3" footer="0.3"/>
      <pageSetup paperSize="9" orientation="portrait" r:id="rId1"/>
    </customSheetView>
  </customSheetViews>
  <phoneticPr fontId="1" type="noConversion"/>
  <conditionalFormatting sqref="A3:XFD5 X6:XFD6 B6:W8 X7:Z8 B9:Z9 B11:AZ14 B15:AA17 B19:AZ21 X22:AZ22 B22:W24 X23:Z24 B25:Z25 B27:AZ29 X30:AZ30 B30:W32 X31:Z32 B33:Z33 B35:AZ37 X38:AZ38 B38:W40 X39:Z40 B41:Z41 AB7:XFD7 AA7:AA9 AB8:AY9 BB8:XFD39 B10:BA10 BA11:BA17 AB15:AZ15 AB16:AY17 B18:BA18 BA19:BA25 AB23:AZ23 AA23:AA25 AB24:AY25 B26:BA26 BA27:BA33 AB31:AZ31 AA31:AA33 AB32:AY33 B34:BA34 BA35:BA39 AB39:AZ39 AA39:AA41 AB40:AY41 BA40:XFD41 A42:XFD1048576">
    <cfRule type="cellIs" dxfId="144" priority="4" operator="equal">
      <formula>$AC$9</formula>
    </cfRule>
  </conditionalFormatting>
  <conditionalFormatting sqref="A3:XFD5 X6:XFD6 B6:W8 AB7:XFD7 X7:Z8 AA7:AA9 AB8:AY9 BB8:XFD39 B9:Z9 B10:BA10 B11:AZ14 BA11:BA17 AB15:AZ15 B15:AA17 AB16:AY17 B18:BA18 B19:AZ21 BA19:BA25 X22:AZ22 B22:W24 AB23:AZ23 X23:Z24 AA23:AA25 AB24:AY25 B25:Z25 B26:BA26 B27:AZ29 BA27:BA33 X30:AZ30 B30:W32 AB31:AZ31 X31:Z32 AA31:AA33 AB32:AY33 B33:Z33 B34:BA34 B35:AZ37 BA35:BA39 X38:AZ38 B38:W40 AB39:AZ39 X39:Z40 AA39:AA41 AB40:AY41 BA40:XFD41 B41:Z41 A42:XFD1048576">
    <cfRule type="cellIs" dxfId="143" priority="5" operator="equal">
      <formula>$AC$8</formula>
    </cfRule>
    <cfRule type="cellIs" dxfId="142" priority="6" operator="equal">
      <formula>$AC$7</formula>
    </cfRule>
    <cfRule type="cellIs" dxfId="141" priority="7" operator="equal">
      <formula>$AC$6</formula>
    </cfRule>
    <cfRule type="cellIs" dxfId="140" priority="8" operator="equal">
      <formula>$AC$5</formula>
    </cfRule>
    <cfRule type="cellIs" dxfId="139" priority="9" operator="equal">
      <formula>$B$9</formula>
    </cfRule>
    <cfRule type="cellIs" dxfId="138" priority="10" operator="equal">
      <formula>$B$8</formula>
    </cfRule>
    <cfRule type="cellIs" dxfId="137" priority="11" operator="equal">
      <formula>$B$6</formula>
    </cfRule>
    <cfRule type="cellIs" dxfId="136" priority="12" operator="equal">
      <formula>$B$7</formula>
    </cfRule>
    <cfRule type="cellIs" dxfId="135" priority="14" operator="equal">
      <formula>$B$5</formula>
    </cfRule>
  </conditionalFormatting>
  <conditionalFormatting sqref="C5:Z9 C13:Z17 C21:Z25 C29:Z33">
    <cfRule type="cellIs" dxfId="134" priority="3" operator="greaterThan">
      <formula>0</formula>
    </cfRule>
  </conditionalFormatting>
  <conditionalFormatting sqref="C37:Z41">
    <cfRule type="cellIs" dxfId="133" priority="1" operator="greaterThan">
      <formula>0</formula>
    </cfRule>
  </conditionalFormatting>
  <dataValidations count="11">
    <dataValidation type="list" allowBlank="1" showInputMessage="1" showErrorMessage="1" sqref="AD5:AJ9" xr:uid="{8DFE0A75-B4A8-4E54-B23D-E935F2BDC847}">
      <formula1>$B$5:$B$9</formula1>
    </dataValidation>
    <dataValidation type="list" allowBlank="1" showInputMessage="1" showErrorMessage="1" sqref="AW18 AN26:AY26 AR18 AT18 AN18 AN34:AY34" xr:uid="{2CCBBB0F-0F2C-49EA-BD97-74E5110A81DF}">
      <formula1>$AC$14:$AC$15</formula1>
    </dataValidation>
    <dataValidation type="list" allowBlank="1" showInputMessage="1" showErrorMessage="1" sqref="AU9 AP9 AN5:AY8 AR9 AX9" xr:uid="{65B36198-9181-47F2-BFCB-F19B980FC4CF}">
      <formula1>$AC$5:$AC$9</formula1>
    </dataValidation>
    <dataValidation type="list" allowBlank="1" showInputMessage="1" showErrorMessage="1" sqref="AD13:AJ17" xr:uid="{5DD0BD80-BAD5-4F45-8515-E779B2D20C31}">
      <formula1>$B$13:$B$17</formula1>
    </dataValidation>
    <dataValidation type="list" allowBlank="1" showInputMessage="1" showErrorMessage="1" sqref="AD21:AJ25" xr:uid="{86B46123-E859-473C-A339-7AF5B1523797}">
      <formula1>$B$21:$B$25</formula1>
    </dataValidation>
    <dataValidation type="list" allowBlank="1" showInputMessage="1" showErrorMessage="1" sqref="AD29:AJ33" xr:uid="{74A59977-2D3F-4D78-8F0E-62F299CD47AE}">
      <formula1>$B$29:$B$33</formula1>
    </dataValidation>
    <dataValidation type="list" allowBlank="1" showInputMessage="1" showErrorMessage="1" sqref="AD37:AJ41" xr:uid="{2775CE26-0B11-4CCF-9386-839C8B44899E}">
      <formula1>$B$37:$B$41</formula1>
    </dataValidation>
    <dataValidation type="list" allowBlank="1" showInputMessage="1" showErrorMessage="1" sqref="AN13:AY16 AP17 AR17 AU17 AX17" xr:uid="{121B0864-5FD4-4897-B17F-79E7CECEBFF5}">
      <formula1>$AC$13:$AC$17</formula1>
    </dataValidation>
    <dataValidation type="list" allowBlank="1" showInputMessage="1" showErrorMessage="1" sqref="AN21:AY24 AP25 AR25 AU25 AX25" xr:uid="{732012EB-567A-44D2-954C-C3EA1AED369C}">
      <formula1>$AC$21:$AC$25</formula1>
    </dataValidation>
    <dataValidation type="list" allowBlank="1" showInputMessage="1" showErrorMessage="1" sqref="AN29:AY32 AP33 AR33 AU33 AX33" xr:uid="{E06E00F0-4BCD-4A38-88A8-E2DD21DE0FB6}">
      <formula1>$AC$29:$AC$33</formula1>
    </dataValidation>
    <dataValidation type="list" allowBlank="1" showInputMessage="1" showErrorMessage="1" sqref="AN37:AY40 AP41 AR41 AU41 AX41" xr:uid="{D7CC14CF-334A-40EB-AF54-62D313805A2D}">
      <formula1>$AC$37:$AC$41</formula1>
    </dataValidation>
  </dataValidation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16B3-D6BD-4A7E-9B98-C3CD91BCE1DE}">
  <sheetPr codeName="Feuil4">
    <tabColor rgb="FF92D050"/>
  </sheetPr>
  <dimension ref="B2:H20"/>
  <sheetViews>
    <sheetView zoomScale="115" zoomScaleNormal="115" workbookViewId="0">
      <selection activeCell="B22" sqref="B22"/>
    </sheetView>
  </sheetViews>
  <sheetFormatPr baseColWidth="10" defaultColWidth="10.6640625" defaultRowHeight="14.4" x14ac:dyDescent="0.3"/>
  <cols>
    <col min="1" max="1" width="6.109375" customWidth="1"/>
    <col min="2" max="2" width="26" bestFit="1" customWidth="1"/>
    <col min="3" max="3" width="12.88671875" customWidth="1"/>
    <col min="4" max="4" width="23.88671875" customWidth="1"/>
    <col min="5" max="5" width="7.109375" customWidth="1"/>
    <col min="6" max="6" width="26" bestFit="1" customWidth="1"/>
    <col min="8" max="8" width="23.88671875" customWidth="1"/>
  </cols>
  <sheetData>
    <row r="2" spans="2:8" x14ac:dyDescent="0.3">
      <c r="B2" s="7" t="s">
        <v>68</v>
      </c>
      <c r="C2" s="13">
        <v>600</v>
      </c>
      <c r="D2" s="1" t="s">
        <v>69</v>
      </c>
    </row>
    <row r="3" spans="2:8" x14ac:dyDescent="0.3">
      <c r="B3" s="7" t="s">
        <v>70</v>
      </c>
      <c r="C3" s="38">
        <v>500</v>
      </c>
      <c r="D3" s="1" t="s">
        <v>69</v>
      </c>
    </row>
    <row r="4" spans="2:8" x14ac:dyDescent="0.3">
      <c r="B4" s="7" t="s">
        <v>71</v>
      </c>
      <c r="C4" s="14">
        <v>200</v>
      </c>
      <c r="D4" s="1" t="s">
        <v>72</v>
      </c>
    </row>
    <row r="5" spans="2:8" x14ac:dyDescent="0.3">
      <c r="B5" s="17" t="s">
        <v>73</v>
      </c>
      <c r="C5" s="15">
        <f>SUM('Calcul usager.h'!AZ:AZ)</f>
        <v>7498</v>
      </c>
      <c r="D5" s="18" t="s">
        <v>74</v>
      </c>
    </row>
    <row r="7" spans="2:8" x14ac:dyDescent="0.3">
      <c r="B7" s="16" t="s">
        <v>75</v>
      </c>
      <c r="C7" s="40">
        <f>C2*C4/C5</f>
        <v>16.004267804747933</v>
      </c>
      <c r="D7" s="16" t="s">
        <v>76</v>
      </c>
    </row>
    <row r="8" spans="2:8" x14ac:dyDescent="0.3">
      <c r="B8" s="16" t="s">
        <v>77</v>
      </c>
      <c r="C8" s="40">
        <f>C3*C4/C5</f>
        <v>13.336889837289943</v>
      </c>
      <c r="D8" s="16" t="s">
        <v>76</v>
      </c>
    </row>
    <row r="12" spans="2:8" x14ac:dyDescent="0.3">
      <c r="B12" s="20" t="s">
        <v>78</v>
      </c>
      <c r="F12" s="20" t="s">
        <v>79</v>
      </c>
    </row>
    <row r="14" spans="2:8" x14ac:dyDescent="0.3">
      <c r="B14" s="7" t="s">
        <v>90</v>
      </c>
      <c r="C14" s="23"/>
      <c r="D14" s="1" t="s">
        <v>69</v>
      </c>
      <c r="F14" s="7" t="s">
        <v>90</v>
      </c>
      <c r="G14" s="23"/>
      <c r="H14" s="1" t="s">
        <v>69</v>
      </c>
    </row>
    <row r="15" spans="2:8" x14ac:dyDescent="0.3">
      <c r="B15" s="7" t="s">
        <v>70</v>
      </c>
      <c r="C15" s="39"/>
      <c r="D15" s="1" t="s">
        <v>69</v>
      </c>
      <c r="F15" s="7" t="s">
        <v>70</v>
      </c>
      <c r="G15" s="39"/>
      <c r="H15" s="1" t="s">
        <v>69</v>
      </c>
    </row>
    <row r="16" spans="2:8" x14ac:dyDescent="0.3">
      <c r="B16" s="7" t="s">
        <v>71</v>
      </c>
      <c r="C16" s="24"/>
      <c r="D16" s="1" t="s">
        <v>72</v>
      </c>
      <c r="F16" s="7" t="s">
        <v>71</v>
      </c>
      <c r="G16" s="24"/>
      <c r="H16" s="1" t="s">
        <v>72</v>
      </c>
    </row>
    <row r="17" spans="2:8" x14ac:dyDescent="0.3">
      <c r="B17" s="17" t="s">
        <v>73</v>
      </c>
      <c r="C17" s="25"/>
      <c r="D17" s="18" t="s">
        <v>74</v>
      </c>
      <c r="F17" s="17" t="s">
        <v>73</v>
      </c>
      <c r="G17" s="25"/>
      <c r="H17" s="18" t="s">
        <v>74</v>
      </c>
    </row>
    <row r="19" spans="2:8" x14ac:dyDescent="0.3">
      <c r="B19" s="21" t="s">
        <v>75</v>
      </c>
      <c r="C19" s="22"/>
      <c r="D19" s="21" t="s">
        <v>76</v>
      </c>
      <c r="F19" s="21" t="s">
        <v>75</v>
      </c>
      <c r="G19" s="22"/>
      <c r="H19" s="21" t="s">
        <v>76</v>
      </c>
    </row>
    <row r="20" spans="2:8" x14ac:dyDescent="0.3">
      <c r="B20" s="21" t="s">
        <v>77</v>
      </c>
      <c r="C20" s="21"/>
      <c r="D20" s="21" t="s">
        <v>76</v>
      </c>
      <c r="F20" s="21" t="s">
        <v>77</v>
      </c>
      <c r="G20" s="21"/>
      <c r="H20" s="21" t="s">
        <v>76</v>
      </c>
    </row>
  </sheetData>
  <customSheetViews>
    <customSheetView guid="{A6036F66-92E8-4330-B227-E4436E7D8390}" scale="115">
      <selection activeCell="B22" sqref="B22"/>
      <pageMargins left="0.7" right="0.7" top="0.75" bottom="0.75" header="0.3" footer="0.3"/>
    </customSheetView>
  </customSheetView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942B7-5D07-495F-93F1-D9DADD4D0192}">
  <sheetPr codeName="Feuil5">
    <tabColor theme="7" tint="0.59999389629810485"/>
  </sheetPr>
  <dimension ref="A1:AZ90"/>
  <sheetViews>
    <sheetView zoomScale="85" zoomScaleNormal="85" workbookViewId="0">
      <selection activeCell="AD86" sqref="AD86:AJ90"/>
    </sheetView>
  </sheetViews>
  <sheetFormatPr baseColWidth="10" defaultColWidth="10.6640625" defaultRowHeight="14.4" x14ac:dyDescent="0.3"/>
  <cols>
    <col min="1" max="1" width="16.44140625" bestFit="1" customWidth="1"/>
    <col min="3" max="3" width="3.88671875" bestFit="1" customWidth="1"/>
    <col min="4" max="5" width="3" bestFit="1" customWidth="1"/>
    <col min="6" max="6" width="2.88671875" customWidth="1"/>
    <col min="7" max="7" width="3.33203125" customWidth="1"/>
    <col min="8" max="8" width="3" customWidth="1"/>
    <col min="9" max="9" width="3.109375" customWidth="1"/>
    <col min="10" max="10" width="3.44140625" customWidth="1"/>
    <col min="11" max="11" width="3.33203125" customWidth="1"/>
    <col min="12" max="12" width="3.5546875" bestFit="1" customWidth="1"/>
    <col min="13" max="20" width="3.88671875" bestFit="1" customWidth="1"/>
    <col min="21" max="26" width="3.88671875" customWidth="1"/>
    <col min="27" max="27" width="22.88671875" bestFit="1" customWidth="1"/>
    <col min="37" max="37" width="27.88671875" bestFit="1" customWidth="1"/>
    <col min="52" max="52" width="20.5546875" bestFit="1" customWidth="1"/>
  </cols>
  <sheetData>
    <row r="1" spans="1:52" ht="63.6" customHeight="1" x14ac:dyDescent="0.3"/>
    <row r="2" spans="1:52" x14ac:dyDescent="0.3">
      <c r="A2" t="s">
        <v>80</v>
      </c>
    </row>
    <row r="3" spans="1:52" x14ac:dyDescent="0.3">
      <c r="A3" s="19" t="s">
        <v>81</v>
      </c>
      <c r="B3" s="19">
        <v>1</v>
      </c>
    </row>
    <row r="4" spans="1:52" ht="15" thickBot="1" x14ac:dyDescent="0.35"/>
    <row r="5" spans="1:52" x14ac:dyDescent="0.3">
      <c r="B5" s="26" t="s">
        <v>1</v>
      </c>
      <c r="C5" s="41" t="s">
        <v>2</v>
      </c>
      <c r="D5" s="41" t="s">
        <v>3</v>
      </c>
      <c r="E5" s="41" t="s">
        <v>4</v>
      </c>
      <c r="F5" s="41" t="s">
        <v>5</v>
      </c>
      <c r="G5" s="41" t="s">
        <v>6</v>
      </c>
      <c r="H5" s="41" t="s">
        <v>7</v>
      </c>
      <c r="I5" s="41" t="s">
        <v>8</v>
      </c>
      <c r="J5" s="41" t="s">
        <v>9</v>
      </c>
      <c r="K5" s="41" t="s">
        <v>10</v>
      </c>
      <c r="L5" s="41" t="s">
        <v>11</v>
      </c>
      <c r="M5" s="41" t="s">
        <v>12</v>
      </c>
      <c r="N5" s="41" t="s">
        <v>13</v>
      </c>
      <c r="O5" s="41" t="s">
        <v>14</v>
      </c>
      <c r="P5" s="41" t="s">
        <v>15</v>
      </c>
      <c r="Q5" s="41" t="s">
        <v>16</v>
      </c>
      <c r="R5" s="41" t="s">
        <v>17</v>
      </c>
      <c r="S5" s="41" t="s">
        <v>18</v>
      </c>
      <c r="T5" s="41" t="s">
        <v>19</v>
      </c>
      <c r="U5" s="41" t="s">
        <v>20</v>
      </c>
      <c r="V5" s="41" t="s">
        <v>21</v>
      </c>
      <c r="W5" s="41" t="s">
        <v>22</v>
      </c>
      <c r="X5" s="41" t="s">
        <v>23</v>
      </c>
      <c r="Y5" s="41" t="s">
        <v>24</v>
      </c>
      <c r="Z5" s="42" t="s">
        <v>25</v>
      </c>
      <c r="AA5" s="41" t="s">
        <v>26</v>
      </c>
      <c r="AB5" s="27"/>
      <c r="AC5" s="41" t="s">
        <v>27</v>
      </c>
      <c r="AD5" s="43" t="s">
        <v>28</v>
      </c>
      <c r="AE5" s="41" t="s">
        <v>29</v>
      </c>
      <c r="AF5" s="41" t="s">
        <v>30</v>
      </c>
      <c r="AG5" s="41" t="s">
        <v>31</v>
      </c>
      <c r="AH5" s="41" t="s">
        <v>32</v>
      </c>
      <c r="AI5" s="41" t="s">
        <v>33</v>
      </c>
      <c r="AJ5" s="42" t="s">
        <v>34</v>
      </c>
      <c r="AK5" s="41" t="s">
        <v>35</v>
      </c>
      <c r="AL5" s="27"/>
      <c r="AM5" s="41"/>
      <c r="AN5" s="41" t="s">
        <v>36</v>
      </c>
      <c r="AO5" s="41" t="s">
        <v>37</v>
      </c>
      <c r="AP5" s="41" t="s">
        <v>38</v>
      </c>
      <c r="AQ5" s="41" t="s">
        <v>39</v>
      </c>
      <c r="AR5" s="41" t="s">
        <v>40</v>
      </c>
      <c r="AS5" s="41" t="s">
        <v>41</v>
      </c>
      <c r="AT5" s="41" t="s">
        <v>42</v>
      </c>
      <c r="AU5" s="41" t="s">
        <v>43</v>
      </c>
      <c r="AV5" s="41" t="s">
        <v>44</v>
      </c>
      <c r="AW5" s="41" t="s">
        <v>45</v>
      </c>
      <c r="AX5" s="41" t="s">
        <v>46</v>
      </c>
      <c r="AY5" s="42" t="s">
        <v>47</v>
      </c>
      <c r="AZ5" s="44" t="s">
        <v>48</v>
      </c>
    </row>
    <row r="6" spans="1:52" x14ac:dyDescent="0.3">
      <c r="B6" s="30" t="s">
        <v>49</v>
      </c>
      <c r="C6">
        <f t="shared" ref="C6:R7" si="0">$B$3</f>
        <v>1</v>
      </c>
      <c r="D6">
        <f t="shared" si="0"/>
        <v>1</v>
      </c>
      <c r="E6">
        <f t="shared" si="0"/>
        <v>1</v>
      </c>
      <c r="F6">
        <f t="shared" si="0"/>
        <v>1</v>
      </c>
      <c r="G6">
        <f t="shared" si="0"/>
        <v>1</v>
      </c>
      <c r="H6">
        <f t="shared" si="0"/>
        <v>1</v>
      </c>
      <c r="I6">
        <f t="shared" si="0"/>
        <v>1</v>
      </c>
      <c r="J6">
        <f t="shared" si="0"/>
        <v>1</v>
      </c>
      <c r="K6">
        <v>0</v>
      </c>
      <c r="L6">
        <v>0</v>
      </c>
      <c r="M6">
        <v>0</v>
      </c>
      <c r="N6">
        <v>0</v>
      </c>
      <c r="O6">
        <v>0</v>
      </c>
      <c r="P6">
        <v>0</v>
      </c>
      <c r="Q6">
        <v>0</v>
      </c>
      <c r="R6">
        <v>0</v>
      </c>
      <c r="S6">
        <v>0</v>
      </c>
      <c r="T6">
        <v>0</v>
      </c>
      <c r="U6">
        <v>0</v>
      </c>
      <c r="V6">
        <f t="shared" ref="V6:Z7" si="1">$B$3</f>
        <v>1</v>
      </c>
      <c r="W6">
        <f t="shared" si="1"/>
        <v>1</v>
      </c>
      <c r="X6">
        <f t="shared" si="1"/>
        <v>1</v>
      </c>
      <c r="Y6">
        <f t="shared" si="1"/>
        <v>1</v>
      </c>
      <c r="Z6">
        <f t="shared" si="1"/>
        <v>1</v>
      </c>
      <c r="AA6" s="8">
        <f>SUM(C6:Z6)</f>
        <v>13</v>
      </c>
      <c r="AC6" s="1" t="s">
        <v>50</v>
      </c>
      <c r="AD6" t="s">
        <v>49</v>
      </c>
      <c r="AE6" t="s">
        <v>49</v>
      </c>
      <c r="AF6" t="s">
        <v>49</v>
      </c>
      <c r="AG6" t="s">
        <v>49</v>
      </c>
      <c r="AH6" t="s">
        <v>49</v>
      </c>
      <c r="AI6" t="s">
        <v>51</v>
      </c>
      <c r="AJ6" t="s">
        <v>51</v>
      </c>
      <c r="AK6" s="8">
        <f>COUNTIF(AD6:AJ6,B6)*AA6+COUNTIF(AD6:AJ6,B7)*AA7+COUNTIF(AD6:AJ6,B8)*AA8+COUNTIF(AD6:AJ6,B9)*AA9+COUNTIF(AD6:AJ6,B10)*AA10</f>
        <v>103</v>
      </c>
      <c r="AM6" s="3" t="s">
        <v>54</v>
      </c>
      <c r="AN6" t="s">
        <v>55</v>
      </c>
      <c r="AO6" t="s">
        <v>50</v>
      </c>
      <c r="AP6" t="s">
        <v>50</v>
      </c>
      <c r="AQ6" t="s">
        <v>50</v>
      </c>
      <c r="AR6" t="s">
        <v>50</v>
      </c>
      <c r="AS6" t="s">
        <v>50</v>
      </c>
      <c r="AT6" t="s">
        <v>50</v>
      </c>
      <c r="AU6" t="s">
        <v>55</v>
      </c>
      <c r="AV6" t="s">
        <v>50</v>
      </c>
      <c r="AW6" t="s">
        <v>50</v>
      </c>
      <c r="AX6" t="s">
        <v>50</v>
      </c>
      <c r="AY6" t="s">
        <v>50</v>
      </c>
      <c r="AZ6" s="29">
        <f>COUNTIF(AN6:AY10,AC6)*AK6+COUNTIF(AN6:AY10,AC7)*AK7+COUNTIF(AN6:AY10,AC8)*AK8+COUNTIF(AN6:AY10,AC9)*AK9+COUNTIF(AN6:AY10,AC10)*AK10</f>
        <v>4738</v>
      </c>
    </row>
    <row r="7" spans="1:52" x14ac:dyDescent="0.3">
      <c r="B7" s="28" t="s">
        <v>51</v>
      </c>
      <c r="C7">
        <f t="shared" si="0"/>
        <v>1</v>
      </c>
      <c r="D7">
        <f t="shared" si="0"/>
        <v>1</v>
      </c>
      <c r="E7">
        <f t="shared" si="0"/>
        <v>1</v>
      </c>
      <c r="F7">
        <f t="shared" si="0"/>
        <v>1</v>
      </c>
      <c r="G7">
        <f t="shared" si="0"/>
        <v>1</v>
      </c>
      <c r="H7">
        <f t="shared" si="0"/>
        <v>1</v>
      </c>
      <c r="I7">
        <f t="shared" si="0"/>
        <v>1</v>
      </c>
      <c r="J7">
        <f t="shared" si="0"/>
        <v>1</v>
      </c>
      <c r="K7">
        <f t="shared" si="0"/>
        <v>1</v>
      </c>
      <c r="L7">
        <f t="shared" si="0"/>
        <v>1</v>
      </c>
      <c r="M7">
        <f t="shared" si="0"/>
        <v>1</v>
      </c>
      <c r="N7">
        <f t="shared" si="0"/>
        <v>1</v>
      </c>
      <c r="O7">
        <f t="shared" si="0"/>
        <v>1</v>
      </c>
      <c r="P7">
        <f t="shared" si="0"/>
        <v>1</v>
      </c>
      <c r="Q7">
        <f t="shared" si="0"/>
        <v>1</v>
      </c>
      <c r="R7">
        <f t="shared" si="0"/>
        <v>1</v>
      </c>
      <c r="S7">
        <f t="shared" ref="S7" si="2">$B$3</f>
        <v>1</v>
      </c>
      <c r="T7">
        <v>0</v>
      </c>
      <c r="U7">
        <v>0</v>
      </c>
      <c r="V7">
        <v>0</v>
      </c>
      <c r="W7">
        <v>0</v>
      </c>
      <c r="X7">
        <v>0</v>
      </c>
      <c r="Y7">
        <f t="shared" si="1"/>
        <v>1</v>
      </c>
      <c r="Z7">
        <f t="shared" si="1"/>
        <v>1</v>
      </c>
      <c r="AA7" s="8">
        <f>SUM(C7:Z7)</f>
        <v>19</v>
      </c>
      <c r="AC7" s="1" t="s">
        <v>55</v>
      </c>
      <c r="AD7" t="s">
        <v>52</v>
      </c>
      <c r="AE7" t="s">
        <v>52</v>
      </c>
      <c r="AF7" t="s">
        <v>52</v>
      </c>
      <c r="AG7" t="s">
        <v>52</v>
      </c>
      <c r="AH7" t="s">
        <v>52</v>
      </c>
      <c r="AI7" t="s">
        <v>52</v>
      </c>
      <c r="AJ7" t="s">
        <v>52</v>
      </c>
      <c r="AK7" s="8">
        <f>COUNTIF(AD7:AJ7,B6)*AA6+COUNTIF(AD7:AJ7,B7)*AA7+COUNTIF(AD7:AJ7,B8)*AA8+COUNTIF(AD7:AJ7,B9)*AA9+COUNTIF(AD7:AJ7,B10)*AA10</f>
        <v>0</v>
      </c>
      <c r="AM7" s="1" t="s">
        <v>57</v>
      </c>
      <c r="AN7" t="s">
        <v>50</v>
      </c>
      <c r="AO7" t="s">
        <v>50</v>
      </c>
      <c r="AP7" t="s">
        <v>50</v>
      </c>
      <c r="AQ7" t="s">
        <v>50</v>
      </c>
      <c r="AR7" t="s">
        <v>50</v>
      </c>
      <c r="AS7" t="s">
        <v>50</v>
      </c>
      <c r="AT7" t="s">
        <v>50</v>
      </c>
      <c r="AU7" t="s">
        <v>55</v>
      </c>
      <c r="AV7" t="s">
        <v>50</v>
      </c>
      <c r="AW7" t="s">
        <v>50</v>
      </c>
      <c r="AX7" t="s">
        <v>50</v>
      </c>
      <c r="AY7" s="4" t="s">
        <v>50</v>
      </c>
      <c r="AZ7" s="31"/>
    </row>
    <row r="8" spans="1:52" x14ac:dyDescent="0.3">
      <c r="B8" s="28" t="s">
        <v>52</v>
      </c>
      <c r="C8">
        <v>0</v>
      </c>
      <c r="D8">
        <v>0</v>
      </c>
      <c r="E8">
        <v>0</v>
      </c>
      <c r="F8">
        <v>0</v>
      </c>
      <c r="G8">
        <v>0</v>
      </c>
      <c r="H8">
        <v>0</v>
      </c>
      <c r="I8">
        <v>0</v>
      </c>
      <c r="J8">
        <v>0</v>
      </c>
      <c r="K8">
        <v>0</v>
      </c>
      <c r="L8">
        <v>0</v>
      </c>
      <c r="M8">
        <v>0</v>
      </c>
      <c r="N8">
        <v>0</v>
      </c>
      <c r="O8">
        <v>0</v>
      </c>
      <c r="P8">
        <v>0</v>
      </c>
      <c r="Q8">
        <v>0</v>
      </c>
      <c r="R8">
        <v>0</v>
      </c>
      <c r="S8">
        <v>0</v>
      </c>
      <c r="T8">
        <v>0</v>
      </c>
      <c r="U8">
        <v>0</v>
      </c>
      <c r="V8">
        <v>0</v>
      </c>
      <c r="W8">
        <v>0</v>
      </c>
      <c r="X8">
        <v>0</v>
      </c>
      <c r="Y8">
        <v>0</v>
      </c>
      <c r="Z8">
        <v>0</v>
      </c>
      <c r="AA8" s="8">
        <f t="shared" ref="AA8:AA10" si="3">SUM(C8:Z8)</f>
        <v>0</v>
      </c>
      <c r="AC8" s="1" t="s">
        <v>58</v>
      </c>
      <c r="AD8" t="s">
        <v>52</v>
      </c>
      <c r="AE8" t="s">
        <v>52</v>
      </c>
      <c r="AF8" t="s">
        <v>52</v>
      </c>
      <c r="AG8" t="s">
        <v>52</v>
      </c>
      <c r="AH8" t="s">
        <v>52</v>
      </c>
      <c r="AI8" t="s">
        <v>52</v>
      </c>
      <c r="AJ8" t="s">
        <v>52</v>
      </c>
      <c r="AK8" s="8">
        <f>COUNTIF(AD8:AJ8,B6)*AA6+COUNTIF(AD8:AJ8,B7)*AA7+COUNTIF(AD8:AJ8,B8)*AA8+COUNTIF(AD8:AJ8,B9)*AA9+COUNTIF(AD8:AJ8,B10)*AA10</f>
        <v>0</v>
      </c>
      <c r="AM8" s="1" t="s">
        <v>59</v>
      </c>
      <c r="AN8" t="s">
        <v>50</v>
      </c>
      <c r="AO8" t="s">
        <v>50</v>
      </c>
      <c r="AP8" t="s">
        <v>50</v>
      </c>
      <c r="AQ8" t="s">
        <v>50</v>
      </c>
      <c r="AR8" t="s">
        <v>50</v>
      </c>
      <c r="AS8" t="s">
        <v>50</v>
      </c>
      <c r="AT8" t="s">
        <v>55</v>
      </c>
      <c r="AU8" t="s">
        <v>50</v>
      </c>
      <c r="AV8" t="s">
        <v>50</v>
      </c>
      <c r="AW8" t="s">
        <v>50</v>
      </c>
      <c r="AX8" t="s">
        <v>50</v>
      </c>
      <c r="AY8" s="4" t="s">
        <v>50</v>
      </c>
      <c r="AZ8" s="31"/>
    </row>
    <row r="9" spans="1:52" x14ac:dyDescent="0.3">
      <c r="B9" s="28" t="s">
        <v>56</v>
      </c>
      <c r="C9">
        <v>0</v>
      </c>
      <c r="D9">
        <v>0</v>
      </c>
      <c r="E9">
        <v>0</v>
      </c>
      <c r="F9">
        <v>0</v>
      </c>
      <c r="G9">
        <v>0</v>
      </c>
      <c r="H9">
        <v>0</v>
      </c>
      <c r="I9">
        <v>0</v>
      </c>
      <c r="J9">
        <v>0</v>
      </c>
      <c r="K9">
        <v>0</v>
      </c>
      <c r="L9">
        <v>0</v>
      </c>
      <c r="M9">
        <v>0</v>
      </c>
      <c r="N9">
        <v>0</v>
      </c>
      <c r="O9">
        <v>0</v>
      </c>
      <c r="P9">
        <v>0</v>
      </c>
      <c r="Q9">
        <v>0</v>
      </c>
      <c r="R9">
        <v>0</v>
      </c>
      <c r="S9">
        <v>0</v>
      </c>
      <c r="T9">
        <v>0</v>
      </c>
      <c r="U9">
        <v>0</v>
      </c>
      <c r="V9">
        <v>0</v>
      </c>
      <c r="W9">
        <v>0</v>
      </c>
      <c r="X9">
        <v>0</v>
      </c>
      <c r="Y9">
        <v>0</v>
      </c>
      <c r="Z9">
        <v>0</v>
      </c>
      <c r="AA9" s="8">
        <f t="shared" si="3"/>
        <v>0</v>
      </c>
      <c r="AC9" s="1" t="s">
        <v>60</v>
      </c>
      <c r="AD9" t="s">
        <v>52</v>
      </c>
      <c r="AE9" t="s">
        <v>52</v>
      </c>
      <c r="AF9" t="s">
        <v>52</v>
      </c>
      <c r="AG9" t="s">
        <v>52</v>
      </c>
      <c r="AH9" t="s">
        <v>52</v>
      </c>
      <c r="AI9" t="s">
        <v>52</v>
      </c>
      <c r="AJ9" t="s">
        <v>52</v>
      </c>
      <c r="AK9" s="8">
        <f>COUNTIF(AD9:AJ9,B7)*AA7+COUNTIF(AD9:AJ9,B8)*AA8+COUNTIF(AD9:AJ9,B9)*AA9+COUNTIF(AD9:AJ9,B10)*AA10+COUNTIF(AD9:AJ9,B6)*AA6</f>
        <v>0</v>
      </c>
      <c r="AM9" s="1" t="s">
        <v>61</v>
      </c>
      <c r="AN9" s="10" t="s">
        <v>50</v>
      </c>
      <c r="AO9" s="5" t="s">
        <v>50</v>
      </c>
      <c r="AP9" t="s">
        <v>50</v>
      </c>
      <c r="AQ9" s="5" t="s">
        <v>50</v>
      </c>
      <c r="AR9" t="s">
        <v>50</v>
      </c>
      <c r="AS9" s="5" t="s">
        <v>50</v>
      </c>
      <c r="AT9" s="5" t="s">
        <v>55</v>
      </c>
      <c r="AU9" t="s">
        <v>50</v>
      </c>
      <c r="AV9" s="5" t="s">
        <v>50</v>
      </c>
      <c r="AW9" s="5" t="s">
        <v>50</v>
      </c>
      <c r="AX9" t="s">
        <v>50</v>
      </c>
      <c r="AY9" s="6" t="s">
        <v>55</v>
      </c>
      <c r="AZ9" s="31"/>
    </row>
    <row r="10" spans="1:52" ht="15" thickBot="1" x14ac:dyDescent="0.35">
      <c r="B10" s="32" t="s">
        <v>53</v>
      </c>
      <c r="C10" s="33">
        <v>0</v>
      </c>
      <c r="D10" s="33">
        <v>0</v>
      </c>
      <c r="E10" s="33">
        <v>0</v>
      </c>
      <c r="F10" s="33">
        <v>0</v>
      </c>
      <c r="G10" s="33">
        <v>0</v>
      </c>
      <c r="H10" s="33">
        <v>0</v>
      </c>
      <c r="I10" s="33">
        <v>0</v>
      </c>
      <c r="J10" s="33">
        <v>0</v>
      </c>
      <c r="K10" s="33">
        <v>0</v>
      </c>
      <c r="L10" s="33">
        <v>0</v>
      </c>
      <c r="M10" s="33">
        <v>0</v>
      </c>
      <c r="N10" s="33">
        <v>0</v>
      </c>
      <c r="O10" s="33">
        <v>0</v>
      </c>
      <c r="P10" s="33">
        <v>0</v>
      </c>
      <c r="Q10" s="33">
        <v>0</v>
      </c>
      <c r="R10" s="33">
        <v>0</v>
      </c>
      <c r="S10" s="33">
        <v>0</v>
      </c>
      <c r="T10" s="33">
        <v>0</v>
      </c>
      <c r="U10" s="33">
        <v>0</v>
      </c>
      <c r="V10" s="33">
        <v>0</v>
      </c>
      <c r="W10" s="33">
        <v>0</v>
      </c>
      <c r="X10" s="33">
        <v>0</v>
      </c>
      <c r="Y10" s="33">
        <v>0</v>
      </c>
      <c r="Z10" s="33">
        <v>0</v>
      </c>
      <c r="AA10" s="34">
        <f t="shared" si="3"/>
        <v>0</v>
      </c>
      <c r="AB10" s="33"/>
      <c r="AC10" s="35" t="s">
        <v>62</v>
      </c>
      <c r="AD10" s="33" t="s">
        <v>52</v>
      </c>
      <c r="AE10" s="33" t="s">
        <v>52</v>
      </c>
      <c r="AF10" s="33" t="s">
        <v>52</v>
      </c>
      <c r="AG10" s="33" t="s">
        <v>52</v>
      </c>
      <c r="AH10" s="33" t="s">
        <v>52</v>
      </c>
      <c r="AI10" s="33" t="s">
        <v>52</v>
      </c>
      <c r="AJ10" s="33" t="s">
        <v>52</v>
      </c>
      <c r="AK10" s="34">
        <f>COUNTIF(AD10:AJ10,B8)*AA8+COUNTIF(AD10:AJ10,B9)*AA9+COUNTIF(AD10:AJ10,B10)*AA10+COUNTIF(AD10:AJ10,B6)*AA6+COUNTIF(AD10:AJ10,B7)*AA7</f>
        <v>0</v>
      </c>
      <c r="AL10" s="33"/>
      <c r="AM10" s="35" t="s">
        <v>63</v>
      </c>
      <c r="AN10" s="33"/>
      <c r="AO10" s="36"/>
      <c r="AP10" s="34" t="s">
        <v>50</v>
      </c>
      <c r="AQ10" s="35"/>
      <c r="AR10" s="34" t="s">
        <v>50</v>
      </c>
      <c r="AS10" s="33"/>
      <c r="AT10" s="36"/>
      <c r="AU10" s="34" t="s">
        <v>50</v>
      </c>
      <c r="AV10" s="33"/>
      <c r="AW10" s="36"/>
      <c r="AX10" s="34" t="s">
        <v>50</v>
      </c>
      <c r="AY10" s="33"/>
      <c r="AZ10" s="37"/>
    </row>
    <row r="12" spans="1:52" x14ac:dyDescent="0.3">
      <c r="A12" t="s">
        <v>82</v>
      </c>
    </row>
    <row r="13" spans="1:52" x14ac:dyDescent="0.3">
      <c r="A13" s="19" t="s">
        <v>81</v>
      </c>
      <c r="B13" s="19">
        <v>10</v>
      </c>
    </row>
    <row r="14" spans="1:52" ht="15" thickBot="1" x14ac:dyDescent="0.35"/>
    <row r="15" spans="1:52" x14ac:dyDescent="0.3">
      <c r="B15" s="26" t="s">
        <v>1</v>
      </c>
      <c r="C15" s="41" t="s">
        <v>2</v>
      </c>
      <c r="D15" s="41" t="s">
        <v>3</v>
      </c>
      <c r="E15" s="41" t="s">
        <v>4</v>
      </c>
      <c r="F15" s="41" t="s">
        <v>5</v>
      </c>
      <c r="G15" s="41" t="s">
        <v>6</v>
      </c>
      <c r="H15" s="41" t="s">
        <v>7</v>
      </c>
      <c r="I15" s="41" t="s">
        <v>8</v>
      </c>
      <c r="J15" s="41" t="s">
        <v>9</v>
      </c>
      <c r="K15" s="41" t="s">
        <v>10</v>
      </c>
      <c r="L15" s="41" t="s">
        <v>11</v>
      </c>
      <c r="M15" s="41" t="s">
        <v>12</v>
      </c>
      <c r="N15" s="41" t="s">
        <v>13</v>
      </c>
      <c r="O15" s="41" t="s">
        <v>14</v>
      </c>
      <c r="P15" s="41" t="s">
        <v>15</v>
      </c>
      <c r="Q15" s="41" t="s">
        <v>16</v>
      </c>
      <c r="R15" s="41" t="s">
        <v>17</v>
      </c>
      <c r="S15" s="41" t="s">
        <v>18</v>
      </c>
      <c r="T15" s="41" t="s">
        <v>19</v>
      </c>
      <c r="U15" s="41" t="s">
        <v>20</v>
      </c>
      <c r="V15" s="41" t="s">
        <v>21</v>
      </c>
      <c r="W15" s="41" t="s">
        <v>22</v>
      </c>
      <c r="X15" s="41" t="s">
        <v>23</v>
      </c>
      <c r="Y15" s="41" t="s">
        <v>24</v>
      </c>
      <c r="Z15" s="42" t="s">
        <v>25</v>
      </c>
      <c r="AA15" s="41" t="s">
        <v>26</v>
      </c>
      <c r="AB15" s="27"/>
      <c r="AC15" s="41" t="s">
        <v>27</v>
      </c>
      <c r="AD15" s="43" t="s">
        <v>28</v>
      </c>
      <c r="AE15" s="41" t="s">
        <v>29</v>
      </c>
      <c r="AF15" s="41" t="s">
        <v>30</v>
      </c>
      <c r="AG15" s="41" t="s">
        <v>31</v>
      </c>
      <c r="AH15" s="41" t="s">
        <v>32</v>
      </c>
      <c r="AI15" s="41" t="s">
        <v>33</v>
      </c>
      <c r="AJ15" s="42" t="s">
        <v>34</v>
      </c>
      <c r="AK15" s="41" t="s">
        <v>35</v>
      </c>
      <c r="AL15" s="27"/>
      <c r="AM15" s="41"/>
      <c r="AN15" s="41" t="s">
        <v>36</v>
      </c>
      <c r="AO15" s="41" t="s">
        <v>37</v>
      </c>
      <c r="AP15" s="41" t="s">
        <v>38</v>
      </c>
      <c r="AQ15" s="41" t="s">
        <v>39</v>
      </c>
      <c r="AR15" s="41" t="s">
        <v>40</v>
      </c>
      <c r="AS15" s="41" t="s">
        <v>41</v>
      </c>
      <c r="AT15" s="41" t="s">
        <v>42</v>
      </c>
      <c r="AU15" s="41" t="s">
        <v>43</v>
      </c>
      <c r="AV15" s="41" t="s">
        <v>44</v>
      </c>
      <c r="AW15" s="41" t="s">
        <v>45</v>
      </c>
      <c r="AX15" s="41" t="s">
        <v>46</v>
      </c>
      <c r="AY15" s="42" t="s">
        <v>47</v>
      </c>
      <c r="AZ15" s="44" t="s">
        <v>48</v>
      </c>
    </row>
    <row r="16" spans="1:52" x14ac:dyDescent="0.3">
      <c r="B16" s="30" t="s">
        <v>49</v>
      </c>
      <c r="C16">
        <v>0</v>
      </c>
      <c r="D16">
        <v>0</v>
      </c>
      <c r="E16">
        <v>0</v>
      </c>
      <c r="F16">
        <v>0</v>
      </c>
      <c r="G16">
        <v>0</v>
      </c>
      <c r="H16">
        <v>0</v>
      </c>
      <c r="I16">
        <v>0</v>
      </c>
      <c r="J16">
        <v>0</v>
      </c>
      <c r="K16">
        <f>$B$13</f>
        <v>10</v>
      </c>
      <c r="L16">
        <f t="shared" ref="L16:U16" si="4">$B$13</f>
        <v>10</v>
      </c>
      <c r="M16">
        <f t="shared" si="4"/>
        <v>10</v>
      </c>
      <c r="N16">
        <f t="shared" si="4"/>
        <v>10</v>
      </c>
      <c r="O16">
        <v>0</v>
      </c>
      <c r="P16">
        <v>0</v>
      </c>
      <c r="Q16">
        <f t="shared" si="4"/>
        <v>10</v>
      </c>
      <c r="R16">
        <f t="shared" si="4"/>
        <v>10</v>
      </c>
      <c r="S16">
        <f t="shared" si="4"/>
        <v>10</v>
      </c>
      <c r="T16">
        <f t="shared" si="4"/>
        <v>10</v>
      </c>
      <c r="U16">
        <f t="shared" si="4"/>
        <v>10</v>
      </c>
      <c r="V16">
        <v>1</v>
      </c>
      <c r="W16">
        <v>1</v>
      </c>
      <c r="X16">
        <v>0</v>
      </c>
      <c r="Y16">
        <v>0</v>
      </c>
      <c r="Z16">
        <v>0</v>
      </c>
      <c r="AA16" s="8">
        <f>SUM(C16:Z16)</f>
        <v>92</v>
      </c>
      <c r="AC16" s="1" t="s">
        <v>50</v>
      </c>
      <c r="AD16" t="s">
        <v>49</v>
      </c>
      <c r="AE16" t="s">
        <v>49</v>
      </c>
      <c r="AF16" t="s">
        <v>49</v>
      </c>
      <c r="AG16" t="s">
        <v>49</v>
      </c>
      <c r="AH16" t="s">
        <v>49</v>
      </c>
      <c r="AI16" t="s">
        <v>51</v>
      </c>
      <c r="AJ16" t="s">
        <v>51</v>
      </c>
      <c r="AK16" s="8">
        <f>COUNTIF(AD16:AJ16,B16)*AA16+COUNTIF(AD16:AJ16,B17)*AA17+COUNTIF(AD16:AJ16,B18)*AA18+COUNTIF(AD16:AJ16,B19)*AA19+COUNTIF(AD16:AJ16,B20)*AA20</f>
        <v>460</v>
      </c>
      <c r="AM16" s="3" t="s">
        <v>54</v>
      </c>
      <c r="AN16" t="s">
        <v>55</v>
      </c>
      <c r="AO16" t="s">
        <v>50</v>
      </c>
      <c r="AP16" t="s">
        <v>50</v>
      </c>
      <c r="AQ16" t="s">
        <v>50</v>
      </c>
      <c r="AR16" t="s">
        <v>50</v>
      </c>
      <c r="AS16" t="s">
        <v>50</v>
      </c>
      <c r="AT16" t="s">
        <v>50</v>
      </c>
      <c r="AU16" t="s">
        <v>55</v>
      </c>
      <c r="AV16" t="s">
        <v>50</v>
      </c>
      <c r="AW16" t="s">
        <v>50</v>
      </c>
      <c r="AX16" t="s">
        <v>50</v>
      </c>
      <c r="AY16" t="s">
        <v>50</v>
      </c>
      <c r="AZ16" s="29">
        <f>COUNTIF(AN16:AY20,AC16)*AK16+COUNTIF(AN16:AY20,AC17)*AK17+COUNTIF(AN16:AY20,AC18)*AK18+COUNTIF(AN16:AY20,AC19)*AK19+COUNTIF(AN16:AY20,AC20)*AK20</f>
        <v>21160</v>
      </c>
    </row>
    <row r="17" spans="1:52" x14ac:dyDescent="0.3">
      <c r="B17" s="28" t="s">
        <v>51</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0</v>
      </c>
      <c r="Y17">
        <v>0</v>
      </c>
      <c r="Z17">
        <v>0</v>
      </c>
      <c r="AA17" s="8">
        <f>SUM(C17:Z17)</f>
        <v>0</v>
      </c>
      <c r="AC17" s="1" t="s">
        <v>55</v>
      </c>
      <c r="AD17" t="s">
        <v>52</v>
      </c>
      <c r="AE17" t="s">
        <v>52</v>
      </c>
      <c r="AF17" t="s">
        <v>52</v>
      </c>
      <c r="AG17" t="s">
        <v>52</v>
      </c>
      <c r="AH17" t="s">
        <v>52</v>
      </c>
      <c r="AI17" t="s">
        <v>52</v>
      </c>
      <c r="AJ17" t="s">
        <v>52</v>
      </c>
      <c r="AK17" s="8">
        <f>COUNTIF(AD17:AJ17,B16)*AA16+COUNTIF(AD17:AJ17,B17)*AA17+COUNTIF(AD17:AJ17,B18)*AA18+COUNTIF(AD17:AJ17,B19)*AA19+COUNTIF(AD17:AJ17,B20)*AA20</f>
        <v>0</v>
      </c>
      <c r="AM17" s="1" t="s">
        <v>57</v>
      </c>
      <c r="AN17" t="s">
        <v>50</v>
      </c>
      <c r="AO17" t="s">
        <v>50</v>
      </c>
      <c r="AP17" t="s">
        <v>50</v>
      </c>
      <c r="AQ17" t="s">
        <v>50</v>
      </c>
      <c r="AR17" t="s">
        <v>50</v>
      </c>
      <c r="AS17" t="s">
        <v>50</v>
      </c>
      <c r="AT17" t="s">
        <v>50</v>
      </c>
      <c r="AU17" t="s">
        <v>55</v>
      </c>
      <c r="AV17" t="s">
        <v>50</v>
      </c>
      <c r="AW17" t="s">
        <v>50</v>
      </c>
      <c r="AX17" t="s">
        <v>50</v>
      </c>
      <c r="AY17" s="4" t="s">
        <v>50</v>
      </c>
      <c r="AZ17" s="31"/>
    </row>
    <row r="18" spans="1:52" x14ac:dyDescent="0.3">
      <c r="B18" s="28" t="s">
        <v>52</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0</v>
      </c>
      <c r="Y18">
        <v>0</v>
      </c>
      <c r="Z18">
        <v>0</v>
      </c>
      <c r="AA18" s="8">
        <f t="shared" ref="AA18:AA20" si="5">SUM(C18:Z18)</f>
        <v>0</v>
      </c>
      <c r="AC18" s="1" t="s">
        <v>58</v>
      </c>
      <c r="AD18" t="s">
        <v>52</v>
      </c>
      <c r="AE18" t="s">
        <v>52</v>
      </c>
      <c r="AF18" t="s">
        <v>52</v>
      </c>
      <c r="AG18" t="s">
        <v>52</v>
      </c>
      <c r="AH18" t="s">
        <v>52</v>
      </c>
      <c r="AI18" t="s">
        <v>52</v>
      </c>
      <c r="AJ18" t="s">
        <v>52</v>
      </c>
      <c r="AK18" s="8">
        <f>COUNTIF(AD18:AJ18,B16)*AA16+COUNTIF(AD18:AJ18,B17)*AA17+COUNTIF(AD18:AJ18,B18)*AA18+COUNTIF(AD18:AJ18,B19)*AA19+COUNTIF(AD18:AJ18,B20)*AA20</f>
        <v>0</v>
      </c>
      <c r="AM18" s="1" t="s">
        <v>59</v>
      </c>
      <c r="AN18" t="s">
        <v>50</v>
      </c>
      <c r="AO18" t="s">
        <v>50</v>
      </c>
      <c r="AP18" t="s">
        <v>50</v>
      </c>
      <c r="AQ18" t="s">
        <v>50</v>
      </c>
      <c r="AR18" t="s">
        <v>50</v>
      </c>
      <c r="AS18" t="s">
        <v>50</v>
      </c>
      <c r="AT18" t="s">
        <v>55</v>
      </c>
      <c r="AU18" t="s">
        <v>50</v>
      </c>
      <c r="AV18" t="s">
        <v>50</v>
      </c>
      <c r="AW18" t="s">
        <v>50</v>
      </c>
      <c r="AX18" t="s">
        <v>50</v>
      </c>
      <c r="AY18" s="4" t="s">
        <v>50</v>
      </c>
      <c r="AZ18" s="31"/>
    </row>
    <row r="19" spans="1:52" x14ac:dyDescent="0.3">
      <c r="B19" s="28" t="s">
        <v>56</v>
      </c>
      <c r="C19">
        <v>0</v>
      </c>
      <c r="D19">
        <v>0</v>
      </c>
      <c r="E19">
        <v>0</v>
      </c>
      <c r="F19">
        <v>0</v>
      </c>
      <c r="G19">
        <v>0</v>
      </c>
      <c r="H19">
        <v>0</v>
      </c>
      <c r="I19">
        <v>0</v>
      </c>
      <c r="J19">
        <v>0</v>
      </c>
      <c r="K19">
        <v>0</v>
      </c>
      <c r="L19">
        <v>0</v>
      </c>
      <c r="M19">
        <v>0</v>
      </c>
      <c r="N19">
        <v>0</v>
      </c>
      <c r="O19">
        <v>0</v>
      </c>
      <c r="P19">
        <v>0</v>
      </c>
      <c r="Q19">
        <v>0</v>
      </c>
      <c r="R19">
        <v>0</v>
      </c>
      <c r="S19">
        <v>0</v>
      </c>
      <c r="T19">
        <v>0</v>
      </c>
      <c r="U19">
        <v>0</v>
      </c>
      <c r="V19">
        <v>0</v>
      </c>
      <c r="W19">
        <v>0</v>
      </c>
      <c r="X19">
        <v>0</v>
      </c>
      <c r="Y19">
        <v>0</v>
      </c>
      <c r="Z19">
        <v>0</v>
      </c>
      <c r="AA19" s="8">
        <f t="shared" si="5"/>
        <v>0</v>
      </c>
      <c r="AC19" s="1" t="s">
        <v>60</v>
      </c>
      <c r="AD19" t="s">
        <v>52</v>
      </c>
      <c r="AE19" t="s">
        <v>52</v>
      </c>
      <c r="AF19" t="s">
        <v>52</v>
      </c>
      <c r="AG19" t="s">
        <v>52</v>
      </c>
      <c r="AH19" t="s">
        <v>52</v>
      </c>
      <c r="AI19" t="s">
        <v>52</v>
      </c>
      <c r="AJ19" t="s">
        <v>52</v>
      </c>
      <c r="AK19" s="8">
        <f>COUNTIF(AD19:AJ19,B17)*AA17+COUNTIF(AD19:AJ19,B18)*AA18+COUNTIF(AD19:AJ19,B19)*AA19+COUNTIF(AD19:AJ19,B20)*AA20+COUNTIF(AD19:AJ19,B16)*AA16</f>
        <v>0</v>
      </c>
      <c r="AM19" s="1" t="s">
        <v>61</v>
      </c>
      <c r="AN19" s="10" t="s">
        <v>50</v>
      </c>
      <c r="AO19" s="5" t="s">
        <v>50</v>
      </c>
      <c r="AP19" t="s">
        <v>50</v>
      </c>
      <c r="AQ19" s="5" t="s">
        <v>50</v>
      </c>
      <c r="AR19" t="s">
        <v>50</v>
      </c>
      <c r="AS19" s="5" t="s">
        <v>50</v>
      </c>
      <c r="AT19" s="5" t="s">
        <v>55</v>
      </c>
      <c r="AU19" t="s">
        <v>50</v>
      </c>
      <c r="AV19" s="5" t="s">
        <v>50</v>
      </c>
      <c r="AW19" s="5" t="s">
        <v>50</v>
      </c>
      <c r="AX19" t="s">
        <v>50</v>
      </c>
      <c r="AY19" s="6" t="s">
        <v>55</v>
      </c>
      <c r="AZ19" s="31"/>
    </row>
    <row r="20" spans="1:52" ht="15" thickBot="1" x14ac:dyDescent="0.35">
      <c r="B20" s="32" t="s">
        <v>53</v>
      </c>
      <c r="C20" s="33">
        <v>0</v>
      </c>
      <c r="D20" s="33">
        <v>0</v>
      </c>
      <c r="E20" s="33">
        <v>0</v>
      </c>
      <c r="F20" s="33">
        <v>0</v>
      </c>
      <c r="G20" s="33">
        <v>0</v>
      </c>
      <c r="H20" s="33">
        <v>0</v>
      </c>
      <c r="I20" s="33">
        <v>0</v>
      </c>
      <c r="J20" s="33">
        <v>0</v>
      </c>
      <c r="K20" s="33">
        <v>0</v>
      </c>
      <c r="L20" s="33">
        <v>0</v>
      </c>
      <c r="M20" s="33">
        <v>0</v>
      </c>
      <c r="N20" s="33">
        <v>0</v>
      </c>
      <c r="O20" s="33">
        <v>0</v>
      </c>
      <c r="P20" s="33">
        <v>0</v>
      </c>
      <c r="Q20" s="33">
        <v>0</v>
      </c>
      <c r="R20" s="33">
        <v>0</v>
      </c>
      <c r="S20" s="33">
        <v>0</v>
      </c>
      <c r="T20" s="33">
        <v>0</v>
      </c>
      <c r="U20" s="33">
        <v>0</v>
      </c>
      <c r="V20" s="33">
        <v>0</v>
      </c>
      <c r="W20" s="33">
        <v>0</v>
      </c>
      <c r="X20" s="33">
        <v>0</v>
      </c>
      <c r="Y20" s="33">
        <v>0</v>
      </c>
      <c r="Z20" s="33">
        <v>0</v>
      </c>
      <c r="AA20" s="34">
        <f t="shared" si="5"/>
        <v>0</v>
      </c>
      <c r="AB20" s="33"/>
      <c r="AC20" s="35" t="s">
        <v>62</v>
      </c>
      <c r="AD20" s="33" t="s">
        <v>52</v>
      </c>
      <c r="AE20" s="33" t="s">
        <v>52</v>
      </c>
      <c r="AF20" s="33" t="s">
        <v>52</v>
      </c>
      <c r="AG20" s="33" t="s">
        <v>52</v>
      </c>
      <c r="AH20" s="33" t="s">
        <v>52</v>
      </c>
      <c r="AI20" s="33" t="s">
        <v>52</v>
      </c>
      <c r="AJ20" s="33" t="s">
        <v>52</v>
      </c>
      <c r="AK20" s="34">
        <f>COUNTIF(AD20:AJ20,B18)*AA18+COUNTIF(AD20:AJ20,B19)*AA19+COUNTIF(AD20:AJ20,B20)*AA20+COUNTIF(AD20:AJ20,B16)*AA16+COUNTIF(AD20:AJ20,B17)*AA17</f>
        <v>0</v>
      </c>
      <c r="AL20" s="33"/>
      <c r="AM20" s="35" t="s">
        <v>63</v>
      </c>
      <c r="AN20" s="33"/>
      <c r="AO20" s="36"/>
      <c r="AP20" s="34" t="s">
        <v>50</v>
      </c>
      <c r="AQ20" s="35"/>
      <c r="AR20" s="34" t="s">
        <v>50</v>
      </c>
      <c r="AS20" s="33"/>
      <c r="AT20" s="36"/>
      <c r="AU20" s="34" t="s">
        <v>50</v>
      </c>
      <c r="AV20" s="33"/>
      <c r="AW20" s="36"/>
      <c r="AX20" s="34" t="s">
        <v>50</v>
      </c>
      <c r="AY20" s="33"/>
      <c r="AZ20" s="37"/>
    </row>
    <row r="22" spans="1:52" x14ac:dyDescent="0.3">
      <c r="A22" t="s">
        <v>83</v>
      </c>
    </row>
    <row r="23" spans="1:52" x14ac:dyDescent="0.3">
      <c r="A23" s="19" t="s">
        <v>81</v>
      </c>
      <c r="B23" s="19">
        <v>10</v>
      </c>
    </row>
    <row r="24" spans="1:52" ht="15" thickBot="1" x14ac:dyDescent="0.35"/>
    <row r="25" spans="1:52" x14ac:dyDescent="0.3">
      <c r="B25" s="26" t="s">
        <v>1</v>
      </c>
      <c r="C25" s="41" t="s">
        <v>2</v>
      </c>
      <c r="D25" s="41" t="s">
        <v>3</v>
      </c>
      <c r="E25" s="41" t="s">
        <v>4</v>
      </c>
      <c r="F25" s="41" t="s">
        <v>5</v>
      </c>
      <c r="G25" s="41" t="s">
        <v>6</v>
      </c>
      <c r="H25" s="41" t="s">
        <v>7</v>
      </c>
      <c r="I25" s="41" t="s">
        <v>8</v>
      </c>
      <c r="J25" s="41" t="s">
        <v>9</v>
      </c>
      <c r="K25" s="41" t="s">
        <v>10</v>
      </c>
      <c r="L25" s="41" t="s">
        <v>11</v>
      </c>
      <c r="M25" s="41" t="s">
        <v>12</v>
      </c>
      <c r="N25" s="41" t="s">
        <v>13</v>
      </c>
      <c r="O25" s="41" t="s">
        <v>14</v>
      </c>
      <c r="P25" s="41" t="s">
        <v>15</v>
      </c>
      <c r="Q25" s="41" t="s">
        <v>16</v>
      </c>
      <c r="R25" s="41" t="s">
        <v>17</v>
      </c>
      <c r="S25" s="41" t="s">
        <v>18</v>
      </c>
      <c r="T25" s="41" t="s">
        <v>19</v>
      </c>
      <c r="U25" s="41" t="s">
        <v>20</v>
      </c>
      <c r="V25" s="41" t="s">
        <v>21</v>
      </c>
      <c r="W25" s="41" t="s">
        <v>22</v>
      </c>
      <c r="X25" s="41" t="s">
        <v>23</v>
      </c>
      <c r="Y25" s="41" t="s">
        <v>24</v>
      </c>
      <c r="Z25" s="42" t="s">
        <v>25</v>
      </c>
      <c r="AA25" s="41" t="s">
        <v>26</v>
      </c>
      <c r="AB25" s="27"/>
      <c r="AC25" s="41" t="s">
        <v>27</v>
      </c>
      <c r="AD25" s="43" t="s">
        <v>28</v>
      </c>
      <c r="AE25" s="41" t="s">
        <v>29</v>
      </c>
      <c r="AF25" s="41" t="s">
        <v>30</v>
      </c>
      <c r="AG25" s="41" t="s">
        <v>31</v>
      </c>
      <c r="AH25" s="41" t="s">
        <v>32</v>
      </c>
      <c r="AI25" s="41" t="s">
        <v>33</v>
      </c>
      <c r="AJ25" s="42" t="s">
        <v>34</v>
      </c>
      <c r="AK25" s="41" t="s">
        <v>35</v>
      </c>
      <c r="AL25" s="27"/>
      <c r="AM25" s="41"/>
      <c r="AN25" s="41" t="s">
        <v>36</v>
      </c>
      <c r="AO25" s="41" t="s">
        <v>37</v>
      </c>
      <c r="AP25" s="41" t="s">
        <v>38</v>
      </c>
      <c r="AQ25" s="41" t="s">
        <v>39</v>
      </c>
      <c r="AR25" s="41" t="s">
        <v>40</v>
      </c>
      <c r="AS25" s="41" t="s">
        <v>41</v>
      </c>
      <c r="AT25" s="41" t="s">
        <v>42</v>
      </c>
      <c r="AU25" s="41" t="s">
        <v>43</v>
      </c>
      <c r="AV25" s="41" t="s">
        <v>44</v>
      </c>
      <c r="AW25" s="41" t="s">
        <v>45</v>
      </c>
      <c r="AX25" s="41" t="s">
        <v>46</v>
      </c>
      <c r="AY25" s="42" t="s">
        <v>47</v>
      </c>
      <c r="AZ25" s="44" t="s">
        <v>48</v>
      </c>
    </row>
    <row r="26" spans="1:52" x14ac:dyDescent="0.3">
      <c r="B26" s="30" t="s">
        <v>49</v>
      </c>
      <c r="C26">
        <v>0</v>
      </c>
      <c r="D26">
        <v>0</v>
      </c>
      <c r="E26">
        <v>0</v>
      </c>
      <c r="F26">
        <v>0</v>
      </c>
      <c r="G26">
        <v>0</v>
      </c>
      <c r="H26">
        <v>0</v>
      </c>
      <c r="I26">
        <v>0</v>
      </c>
      <c r="J26">
        <v>0</v>
      </c>
      <c r="K26">
        <v>0</v>
      </c>
      <c r="L26">
        <v>0</v>
      </c>
      <c r="M26">
        <v>0</v>
      </c>
      <c r="N26">
        <v>0</v>
      </c>
      <c r="O26">
        <v>0</v>
      </c>
      <c r="P26">
        <v>0</v>
      </c>
      <c r="Q26">
        <v>0</v>
      </c>
      <c r="R26">
        <v>0</v>
      </c>
      <c r="S26">
        <v>0</v>
      </c>
      <c r="T26">
        <v>0</v>
      </c>
      <c r="U26">
        <f>$B$23</f>
        <v>10</v>
      </c>
      <c r="V26">
        <f>$B$23</f>
        <v>10</v>
      </c>
      <c r="W26">
        <f>$B$23</f>
        <v>10</v>
      </c>
      <c r="X26">
        <v>0</v>
      </c>
      <c r="Y26">
        <v>0</v>
      </c>
      <c r="Z26">
        <v>0</v>
      </c>
      <c r="AA26" s="8">
        <f>SUM(C26:Z26)</f>
        <v>30</v>
      </c>
      <c r="AC26" s="1" t="s">
        <v>50</v>
      </c>
      <c r="AD26" t="s">
        <v>52</v>
      </c>
      <c r="AE26" t="s">
        <v>49</v>
      </c>
      <c r="AF26" t="s">
        <v>52</v>
      </c>
      <c r="AG26" t="s">
        <v>49</v>
      </c>
      <c r="AH26" t="s">
        <v>52</v>
      </c>
      <c r="AI26" t="s">
        <v>52</v>
      </c>
      <c r="AJ26" t="s">
        <v>52</v>
      </c>
      <c r="AK26" s="8">
        <f>COUNTIF(AD26:AJ26,B26)*AA26+COUNTIF(AD26:AJ26,B27)*AA27+COUNTIF(AD26:AJ26,B28)*AA28+COUNTIF(AD26:AJ26,B29)*AA29+COUNTIF(AD26:AJ26,B30)*AA30</f>
        <v>60</v>
      </c>
      <c r="AM26" s="3" t="s">
        <v>54</v>
      </c>
      <c r="AN26" t="s">
        <v>55</v>
      </c>
      <c r="AO26" t="s">
        <v>50</v>
      </c>
      <c r="AP26" t="s">
        <v>55</v>
      </c>
      <c r="AQ26" t="s">
        <v>50</v>
      </c>
      <c r="AR26" t="s">
        <v>50</v>
      </c>
      <c r="AS26" t="s">
        <v>50</v>
      </c>
      <c r="AT26" t="s">
        <v>55</v>
      </c>
      <c r="AU26" t="s">
        <v>55</v>
      </c>
      <c r="AV26" t="s">
        <v>50</v>
      </c>
      <c r="AW26" t="s">
        <v>50</v>
      </c>
      <c r="AX26" t="s">
        <v>55</v>
      </c>
      <c r="AY26" t="s">
        <v>50</v>
      </c>
      <c r="AZ26" s="29">
        <f>COUNTIF(AN26:AY30,AC26)*AK26+COUNTIF(AN26:AY30,AC27)*AK27+COUNTIF(AN26:AY30,AC28)*AK28+COUNTIF(AN26:AY30,AC29)*AK29+COUNTIF(AN26:AY30,AC30)*AK30</f>
        <v>2220</v>
      </c>
    </row>
    <row r="27" spans="1:52" x14ac:dyDescent="0.3">
      <c r="B27" s="28" t="s">
        <v>51</v>
      </c>
      <c r="C27">
        <v>0</v>
      </c>
      <c r="D27">
        <v>0</v>
      </c>
      <c r="E27">
        <v>0</v>
      </c>
      <c r="F27">
        <v>0</v>
      </c>
      <c r="G27">
        <v>0</v>
      </c>
      <c r="H27">
        <v>0</v>
      </c>
      <c r="I27">
        <v>0</v>
      </c>
      <c r="J27">
        <v>0</v>
      </c>
      <c r="K27">
        <v>0</v>
      </c>
      <c r="L27">
        <v>0</v>
      </c>
      <c r="M27">
        <v>0</v>
      </c>
      <c r="N27">
        <v>0</v>
      </c>
      <c r="O27">
        <v>0</v>
      </c>
      <c r="P27">
        <v>0</v>
      </c>
      <c r="Q27">
        <v>0</v>
      </c>
      <c r="R27">
        <v>0</v>
      </c>
      <c r="S27">
        <v>0</v>
      </c>
      <c r="T27">
        <v>0</v>
      </c>
      <c r="U27">
        <v>0</v>
      </c>
      <c r="V27">
        <v>0</v>
      </c>
      <c r="W27">
        <v>0</v>
      </c>
      <c r="X27">
        <v>0</v>
      </c>
      <c r="Y27">
        <v>0</v>
      </c>
      <c r="Z27">
        <v>0</v>
      </c>
      <c r="AA27" s="8">
        <f>SUM(C27:Z27)</f>
        <v>0</v>
      </c>
      <c r="AC27" s="1" t="s">
        <v>55</v>
      </c>
      <c r="AD27" t="s">
        <v>52</v>
      </c>
      <c r="AE27" t="s">
        <v>52</v>
      </c>
      <c r="AF27" t="s">
        <v>52</v>
      </c>
      <c r="AG27" t="s">
        <v>52</v>
      </c>
      <c r="AH27" t="s">
        <v>52</v>
      </c>
      <c r="AI27" t="s">
        <v>52</v>
      </c>
      <c r="AJ27" t="s">
        <v>52</v>
      </c>
      <c r="AK27" s="8">
        <f>COUNTIF(AD27:AJ27,B26)*AA26+COUNTIF(AD27:AJ27,B27)*AA27+COUNTIF(AD27:AJ27,B28)*AA28+COUNTIF(AD27:AJ27,B29)*AA29+COUNTIF(AD27:AJ27,B30)*AA30</f>
        <v>0</v>
      </c>
      <c r="AM27" s="1" t="s">
        <v>57</v>
      </c>
      <c r="AN27" t="s">
        <v>50</v>
      </c>
      <c r="AO27" t="s">
        <v>50</v>
      </c>
      <c r="AP27" t="s">
        <v>50</v>
      </c>
      <c r="AQ27" t="s">
        <v>50</v>
      </c>
      <c r="AR27" t="s">
        <v>50</v>
      </c>
      <c r="AS27" t="s">
        <v>50</v>
      </c>
      <c r="AT27" t="s">
        <v>55</v>
      </c>
      <c r="AU27" t="s">
        <v>55</v>
      </c>
      <c r="AV27" t="s">
        <v>50</v>
      </c>
      <c r="AW27" t="s">
        <v>50</v>
      </c>
      <c r="AX27" t="s">
        <v>50</v>
      </c>
      <c r="AY27" s="4" t="s">
        <v>50</v>
      </c>
      <c r="AZ27" s="31"/>
    </row>
    <row r="28" spans="1:52" x14ac:dyDescent="0.3">
      <c r="B28" s="28" t="s">
        <v>52</v>
      </c>
      <c r="C28">
        <v>0</v>
      </c>
      <c r="D28">
        <v>0</v>
      </c>
      <c r="E28">
        <v>0</v>
      </c>
      <c r="F28">
        <v>0</v>
      </c>
      <c r="G28">
        <v>0</v>
      </c>
      <c r="H28">
        <v>0</v>
      </c>
      <c r="I28">
        <v>0</v>
      </c>
      <c r="J28">
        <v>0</v>
      </c>
      <c r="K28">
        <v>0</v>
      </c>
      <c r="L28">
        <v>0</v>
      </c>
      <c r="M28">
        <v>0</v>
      </c>
      <c r="N28">
        <v>0</v>
      </c>
      <c r="O28">
        <v>0</v>
      </c>
      <c r="P28">
        <v>0</v>
      </c>
      <c r="Q28">
        <v>0</v>
      </c>
      <c r="R28">
        <v>0</v>
      </c>
      <c r="S28">
        <v>0</v>
      </c>
      <c r="T28">
        <v>0</v>
      </c>
      <c r="U28">
        <v>0</v>
      </c>
      <c r="V28">
        <v>0</v>
      </c>
      <c r="W28">
        <v>0</v>
      </c>
      <c r="X28">
        <v>0</v>
      </c>
      <c r="Y28">
        <v>0</v>
      </c>
      <c r="Z28">
        <v>0</v>
      </c>
      <c r="AA28" s="8">
        <f t="shared" ref="AA28:AA30" si="6">SUM(C28:Z28)</f>
        <v>0</v>
      </c>
      <c r="AC28" s="1" t="s">
        <v>58</v>
      </c>
      <c r="AD28" t="s">
        <v>52</v>
      </c>
      <c r="AE28" t="s">
        <v>52</v>
      </c>
      <c r="AF28" t="s">
        <v>52</v>
      </c>
      <c r="AG28" t="s">
        <v>52</v>
      </c>
      <c r="AH28" t="s">
        <v>52</v>
      </c>
      <c r="AI28" t="s">
        <v>52</v>
      </c>
      <c r="AJ28" t="s">
        <v>52</v>
      </c>
      <c r="AK28" s="8">
        <f>COUNTIF(AD28:AJ28,B26)*AA26+COUNTIF(AD28:AJ28,B27)*AA27+COUNTIF(AD28:AJ28,B28)*AA28+COUNTIF(AD28:AJ28,B29)*AA29+COUNTIF(AD28:AJ28,B30)*AA30</f>
        <v>0</v>
      </c>
      <c r="AM28" s="1" t="s">
        <v>59</v>
      </c>
      <c r="AN28" t="s">
        <v>50</v>
      </c>
      <c r="AO28" t="s">
        <v>50</v>
      </c>
      <c r="AP28" t="s">
        <v>50</v>
      </c>
      <c r="AQ28" t="s">
        <v>50</v>
      </c>
      <c r="AR28" t="s">
        <v>50</v>
      </c>
      <c r="AS28" t="s">
        <v>50</v>
      </c>
      <c r="AT28" t="s">
        <v>55</v>
      </c>
      <c r="AU28" t="s">
        <v>55</v>
      </c>
      <c r="AV28" t="s">
        <v>50</v>
      </c>
      <c r="AW28" t="s">
        <v>50</v>
      </c>
      <c r="AX28" t="s">
        <v>50</v>
      </c>
      <c r="AY28" s="4" t="s">
        <v>50</v>
      </c>
      <c r="AZ28" s="31"/>
    </row>
    <row r="29" spans="1:52" x14ac:dyDescent="0.3">
      <c r="B29" s="28" t="s">
        <v>56</v>
      </c>
      <c r="C29">
        <v>0</v>
      </c>
      <c r="D29">
        <v>0</v>
      </c>
      <c r="E29">
        <v>0</v>
      </c>
      <c r="F29">
        <v>0</v>
      </c>
      <c r="G29">
        <v>0</v>
      </c>
      <c r="H29">
        <v>0</v>
      </c>
      <c r="I29">
        <v>0</v>
      </c>
      <c r="J29">
        <v>0</v>
      </c>
      <c r="K29">
        <v>0</v>
      </c>
      <c r="L29">
        <v>0</v>
      </c>
      <c r="M29">
        <v>0</v>
      </c>
      <c r="N29">
        <v>0</v>
      </c>
      <c r="O29">
        <v>0</v>
      </c>
      <c r="P29">
        <v>0</v>
      </c>
      <c r="Q29">
        <v>0</v>
      </c>
      <c r="R29">
        <v>0</v>
      </c>
      <c r="S29">
        <v>0</v>
      </c>
      <c r="T29">
        <v>0</v>
      </c>
      <c r="U29">
        <v>0</v>
      </c>
      <c r="V29">
        <v>0</v>
      </c>
      <c r="W29">
        <v>0</v>
      </c>
      <c r="X29">
        <v>0</v>
      </c>
      <c r="Y29">
        <v>0</v>
      </c>
      <c r="Z29">
        <v>0</v>
      </c>
      <c r="AA29" s="8">
        <f t="shared" si="6"/>
        <v>0</v>
      </c>
      <c r="AC29" s="1" t="s">
        <v>60</v>
      </c>
      <c r="AD29" t="s">
        <v>52</v>
      </c>
      <c r="AE29" t="s">
        <v>52</v>
      </c>
      <c r="AF29" t="s">
        <v>52</v>
      </c>
      <c r="AG29" t="s">
        <v>52</v>
      </c>
      <c r="AH29" t="s">
        <v>52</v>
      </c>
      <c r="AI29" t="s">
        <v>52</v>
      </c>
      <c r="AJ29" t="s">
        <v>52</v>
      </c>
      <c r="AK29" s="8">
        <f>COUNTIF(AD29:AJ29,B27)*AA27+COUNTIF(AD29:AJ29,B28)*AA28+COUNTIF(AD29:AJ29,B29)*AA29+COUNTIF(AD29:AJ29,B30)*AA30+COUNTIF(AD29:AJ29,B26)*AA26</f>
        <v>0</v>
      </c>
      <c r="AM29" s="1" t="s">
        <v>61</v>
      </c>
      <c r="AN29" s="10" t="s">
        <v>50</v>
      </c>
      <c r="AO29" s="5" t="s">
        <v>55</v>
      </c>
      <c r="AP29" t="s">
        <v>50</v>
      </c>
      <c r="AQ29" s="5" t="s">
        <v>50</v>
      </c>
      <c r="AR29" t="s">
        <v>50</v>
      </c>
      <c r="AS29" s="5" t="s">
        <v>50</v>
      </c>
      <c r="AT29" s="5" t="s">
        <v>55</v>
      </c>
      <c r="AU29" t="s">
        <v>55</v>
      </c>
      <c r="AV29" s="5" t="s">
        <v>50</v>
      </c>
      <c r="AW29" s="5" t="s">
        <v>55</v>
      </c>
      <c r="AX29" t="s">
        <v>50</v>
      </c>
      <c r="AY29" s="6" t="s">
        <v>55</v>
      </c>
      <c r="AZ29" s="31"/>
    </row>
    <row r="30" spans="1:52" ht="15" thickBot="1" x14ac:dyDescent="0.35">
      <c r="B30" s="32" t="s">
        <v>53</v>
      </c>
      <c r="C30" s="33">
        <v>0</v>
      </c>
      <c r="D30" s="33">
        <v>0</v>
      </c>
      <c r="E30" s="33">
        <v>0</v>
      </c>
      <c r="F30" s="33">
        <v>0</v>
      </c>
      <c r="G30" s="33">
        <v>0</v>
      </c>
      <c r="H30" s="33">
        <v>0</v>
      </c>
      <c r="I30" s="33">
        <v>0</v>
      </c>
      <c r="J30" s="33">
        <v>0</v>
      </c>
      <c r="K30" s="33">
        <v>0</v>
      </c>
      <c r="L30" s="33">
        <v>0</v>
      </c>
      <c r="M30" s="33">
        <v>0</v>
      </c>
      <c r="N30" s="33">
        <v>0</v>
      </c>
      <c r="O30" s="33">
        <v>0</v>
      </c>
      <c r="P30" s="33">
        <v>0</v>
      </c>
      <c r="Q30" s="33">
        <v>0</v>
      </c>
      <c r="R30" s="33">
        <v>0</v>
      </c>
      <c r="S30" s="33">
        <v>0</v>
      </c>
      <c r="T30" s="33">
        <v>0</v>
      </c>
      <c r="U30" s="33">
        <v>0</v>
      </c>
      <c r="V30" s="33">
        <v>0</v>
      </c>
      <c r="W30" s="33">
        <v>0</v>
      </c>
      <c r="X30" s="33">
        <v>0</v>
      </c>
      <c r="Y30" s="33">
        <v>0</v>
      </c>
      <c r="Z30" s="33">
        <v>0</v>
      </c>
      <c r="AA30" s="34">
        <f t="shared" si="6"/>
        <v>0</v>
      </c>
      <c r="AB30" s="33"/>
      <c r="AC30" s="35" t="s">
        <v>62</v>
      </c>
      <c r="AD30" s="33" t="s">
        <v>52</v>
      </c>
      <c r="AE30" s="33" t="s">
        <v>52</v>
      </c>
      <c r="AF30" s="33" t="s">
        <v>52</v>
      </c>
      <c r="AG30" s="33" t="s">
        <v>52</v>
      </c>
      <c r="AH30" s="33" t="s">
        <v>52</v>
      </c>
      <c r="AI30" s="33" t="s">
        <v>52</v>
      </c>
      <c r="AJ30" s="33" t="s">
        <v>52</v>
      </c>
      <c r="AK30" s="34">
        <f>COUNTIF(AD30:AJ30,B28)*AA28+COUNTIF(AD30:AJ30,B29)*AA29+COUNTIF(AD30:AJ30,B30)*AA30+COUNTIF(AD30:AJ30,B26)*AA26+COUNTIF(AD30:AJ30,B27)*AA27</f>
        <v>0</v>
      </c>
      <c r="AL30" s="33"/>
      <c r="AM30" s="35" t="s">
        <v>63</v>
      </c>
      <c r="AN30" s="33"/>
      <c r="AO30" s="36"/>
      <c r="AP30" s="34" t="s">
        <v>50</v>
      </c>
      <c r="AQ30" s="35"/>
      <c r="AR30" s="34" t="s">
        <v>50</v>
      </c>
      <c r="AS30" s="33"/>
      <c r="AT30" s="36"/>
      <c r="AU30" s="33" t="s">
        <v>55</v>
      </c>
      <c r="AV30" s="33"/>
      <c r="AW30" s="36"/>
      <c r="AX30" s="34" t="s">
        <v>50</v>
      </c>
      <c r="AY30" s="33"/>
      <c r="AZ30" s="37"/>
    </row>
    <row r="32" spans="1:52" x14ac:dyDescent="0.3">
      <c r="A32" t="s">
        <v>84</v>
      </c>
    </row>
    <row r="33" spans="1:52" x14ac:dyDescent="0.3">
      <c r="A33" s="19" t="s">
        <v>81</v>
      </c>
      <c r="B33" s="19">
        <v>20</v>
      </c>
    </row>
    <row r="34" spans="1:52" ht="15" thickBot="1" x14ac:dyDescent="0.35"/>
    <row r="35" spans="1:52" x14ac:dyDescent="0.3">
      <c r="B35" s="26" t="s">
        <v>1</v>
      </c>
      <c r="C35" s="41" t="s">
        <v>2</v>
      </c>
      <c r="D35" s="41" t="s">
        <v>3</v>
      </c>
      <c r="E35" s="41" t="s">
        <v>4</v>
      </c>
      <c r="F35" s="41" t="s">
        <v>5</v>
      </c>
      <c r="G35" s="41" t="s">
        <v>6</v>
      </c>
      <c r="H35" s="41" t="s">
        <v>7</v>
      </c>
      <c r="I35" s="41" t="s">
        <v>8</v>
      </c>
      <c r="J35" s="41" t="s">
        <v>9</v>
      </c>
      <c r="K35" s="41" t="s">
        <v>10</v>
      </c>
      <c r="L35" s="41" t="s">
        <v>11</v>
      </c>
      <c r="M35" s="41" t="s">
        <v>12</v>
      </c>
      <c r="N35" s="41" t="s">
        <v>13</v>
      </c>
      <c r="O35" s="41" t="s">
        <v>14</v>
      </c>
      <c r="P35" s="41" t="s">
        <v>15</v>
      </c>
      <c r="Q35" s="41" t="s">
        <v>16</v>
      </c>
      <c r="R35" s="41" t="s">
        <v>17</v>
      </c>
      <c r="S35" s="41" t="s">
        <v>18</v>
      </c>
      <c r="T35" s="41" t="s">
        <v>19</v>
      </c>
      <c r="U35" s="41" t="s">
        <v>20</v>
      </c>
      <c r="V35" s="41" t="s">
        <v>21</v>
      </c>
      <c r="W35" s="41" t="s">
        <v>22</v>
      </c>
      <c r="X35" s="41" t="s">
        <v>23</v>
      </c>
      <c r="Y35" s="41" t="s">
        <v>24</v>
      </c>
      <c r="Z35" s="42" t="s">
        <v>25</v>
      </c>
      <c r="AA35" s="41" t="s">
        <v>26</v>
      </c>
      <c r="AB35" s="27"/>
      <c r="AC35" s="41" t="s">
        <v>27</v>
      </c>
      <c r="AD35" s="43" t="s">
        <v>28</v>
      </c>
      <c r="AE35" s="41" t="s">
        <v>29</v>
      </c>
      <c r="AF35" s="41" t="s">
        <v>30</v>
      </c>
      <c r="AG35" s="41" t="s">
        <v>31</v>
      </c>
      <c r="AH35" s="41" t="s">
        <v>32</v>
      </c>
      <c r="AI35" s="41" t="s">
        <v>33</v>
      </c>
      <c r="AJ35" s="42" t="s">
        <v>34</v>
      </c>
      <c r="AK35" s="41" t="s">
        <v>35</v>
      </c>
      <c r="AL35" s="27"/>
      <c r="AM35" s="41"/>
      <c r="AN35" s="41" t="s">
        <v>36</v>
      </c>
      <c r="AO35" s="41" t="s">
        <v>37</v>
      </c>
      <c r="AP35" s="41" t="s">
        <v>38</v>
      </c>
      <c r="AQ35" s="41" t="s">
        <v>39</v>
      </c>
      <c r="AR35" s="41" t="s">
        <v>40</v>
      </c>
      <c r="AS35" s="41" t="s">
        <v>41</v>
      </c>
      <c r="AT35" s="41" t="s">
        <v>42</v>
      </c>
      <c r="AU35" s="41" t="s">
        <v>43</v>
      </c>
      <c r="AV35" s="41" t="s">
        <v>44</v>
      </c>
      <c r="AW35" s="41" t="s">
        <v>45</v>
      </c>
      <c r="AX35" s="41" t="s">
        <v>46</v>
      </c>
      <c r="AY35" s="42" t="s">
        <v>47</v>
      </c>
      <c r="AZ35" s="44" t="s">
        <v>48</v>
      </c>
    </row>
    <row r="36" spans="1:52" x14ac:dyDescent="0.3">
      <c r="B36" s="30" t="s">
        <v>49</v>
      </c>
      <c r="C36">
        <v>0</v>
      </c>
      <c r="D36">
        <v>0</v>
      </c>
      <c r="E36">
        <v>0</v>
      </c>
      <c r="F36">
        <v>0</v>
      </c>
      <c r="G36">
        <v>0</v>
      </c>
      <c r="H36">
        <v>0</v>
      </c>
      <c r="I36">
        <v>0</v>
      </c>
      <c r="J36">
        <v>0</v>
      </c>
      <c r="K36">
        <f>$B$33</f>
        <v>20</v>
      </c>
      <c r="L36">
        <f t="shared" ref="L36:N37" si="7">$B$33</f>
        <v>20</v>
      </c>
      <c r="M36">
        <f t="shared" si="7"/>
        <v>20</v>
      </c>
      <c r="N36">
        <f t="shared" si="7"/>
        <v>20</v>
      </c>
      <c r="O36">
        <v>0</v>
      </c>
      <c r="P36">
        <v>0</v>
      </c>
      <c r="Q36">
        <f>$B$33</f>
        <v>20</v>
      </c>
      <c r="R36">
        <f t="shared" ref="R36:U36" si="8">$B$33</f>
        <v>20</v>
      </c>
      <c r="S36">
        <f t="shared" si="8"/>
        <v>20</v>
      </c>
      <c r="T36">
        <f t="shared" si="8"/>
        <v>20</v>
      </c>
      <c r="U36">
        <f t="shared" si="8"/>
        <v>20</v>
      </c>
      <c r="V36">
        <v>0</v>
      </c>
      <c r="W36">
        <v>0</v>
      </c>
      <c r="X36">
        <v>0</v>
      </c>
      <c r="Y36">
        <v>0</v>
      </c>
      <c r="Z36">
        <v>0</v>
      </c>
      <c r="AA36" s="8">
        <f>SUM(C36:Z36)</f>
        <v>180</v>
      </c>
      <c r="AC36" s="1" t="s">
        <v>50</v>
      </c>
      <c r="AD36" t="s">
        <v>49</v>
      </c>
      <c r="AE36" t="s">
        <v>49</v>
      </c>
      <c r="AF36" t="s">
        <v>51</v>
      </c>
      <c r="AG36" t="s">
        <v>49</v>
      </c>
      <c r="AH36" t="s">
        <v>49</v>
      </c>
      <c r="AI36" t="s">
        <v>52</v>
      </c>
      <c r="AJ36" t="s">
        <v>52</v>
      </c>
      <c r="AK36" s="8">
        <f>COUNTIF(AD36:AJ36,B36)*AA36+COUNTIF(AD36:AJ36,B37)*AA37+COUNTIF(AD36:AJ36,B38)*AA38+COUNTIF(AD36:AJ36,B39)*AA39+COUNTIF(AD36:AJ36,B40)*AA40</f>
        <v>800</v>
      </c>
      <c r="AM36" s="3" t="s">
        <v>54</v>
      </c>
      <c r="AN36" t="s">
        <v>55</v>
      </c>
      <c r="AO36" t="s">
        <v>50</v>
      </c>
      <c r="AP36" t="s">
        <v>55</v>
      </c>
      <c r="AQ36" t="s">
        <v>50</v>
      </c>
      <c r="AR36" t="s">
        <v>55</v>
      </c>
      <c r="AS36" t="s">
        <v>50</v>
      </c>
      <c r="AT36" t="s">
        <v>55</v>
      </c>
      <c r="AU36" t="s">
        <v>55</v>
      </c>
      <c r="AV36" t="s">
        <v>50</v>
      </c>
      <c r="AW36" t="s">
        <v>50</v>
      </c>
      <c r="AX36" t="s">
        <v>55</v>
      </c>
      <c r="AY36" t="s">
        <v>50</v>
      </c>
      <c r="AZ36" s="29">
        <f>COUNTIF(AN36:AY40,AC36)*AK36+COUNTIF(AN36:AY40,AC37)*AK37</f>
        <v>28000</v>
      </c>
    </row>
    <row r="37" spans="1:52" x14ac:dyDescent="0.3">
      <c r="B37" s="28" t="s">
        <v>51</v>
      </c>
      <c r="C37">
        <v>0</v>
      </c>
      <c r="D37">
        <v>0</v>
      </c>
      <c r="E37">
        <v>0</v>
      </c>
      <c r="F37">
        <v>0</v>
      </c>
      <c r="G37">
        <v>0</v>
      </c>
      <c r="H37">
        <v>0</v>
      </c>
      <c r="I37">
        <v>0</v>
      </c>
      <c r="J37">
        <v>0</v>
      </c>
      <c r="K37">
        <f>$B$33</f>
        <v>20</v>
      </c>
      <c r="L37">
        <f t="shared" si="7"/>
        <v>20</v>
      </c>
      <c r="M37">
        <f t="shared" si="7"/>
        <v>20</v>
      </c>
      <c r="N37">
        <f t="shared" si="7"/>
        <v>20</v>
      </c>
      <c r="O37">
        <v>0</v>
      </c>
      <c r="P37">
        <v>0</v>
      </c>
      <c r="Q37">
        <v>0</v>
      </c>
      <c r="R37">
        <v>0</v>
      </c>
      <c r="S37">
        <v>0</v>
      </c>
      <c r="T37">
        <v>0</v>
      </c>
      <c r="U37">
        <v>0</v>
      </c>
      <c r="V37">
        <v>0</v>
      </c>
      <c r="W37">
        <v>0</v>
      </c>
      <c r="X37">
        <v>0</v>
      </c>
      <c r="Y37">
        <v>0</v>
      </c>
      <c r="Z37">
        <v>0</v>
      </c>
      <c r="AA37" s="8">
        <f>SUM(C37:Z37)</f>
        <v>80</v>
      </c>
      <c r="AC37" s="1" t="s">
        <v>55</v>
      </c>
      <c r="AD37" t="s">
        <v>52</v>
      </c>
      <c r="AE37" t="s">
        <v>52</v>
      </c>
      <c r="AF37" t="s">
        <v>52</v>
      </c>
      <c r="AG37" t="s">
        <v>52</v>
      </c>
      <c r="AH37" t="s">
        <v>52</v>
      </c>
      <c r="AI37" t="s">
        <v>52</v>
      </c>
      <c r="AJ37" t="s">
        <v>52</v>
      </c>
      <c r="AK37" s="8">
        <f>COUNTIF(AD37:AJ37,B36)*AA36+COUNTIF(AD37:AJ37,B37)*AA37+COUNTIF(AD37:AJ37,B38)*AA38+COUNTIF(AD37:AJ37,B39)*AA39+COUNTIF(AD37:AJ37,B40)*AA40</f>
        <v>0</v>
      </c>
      <c r="AM37" s="1" t="s">
        <v>57</v>
      </c>
      <c r="AN37" t="s">
        <v>50</v>
      </c>
      <c r="AO37" t="s">
        <v>50</v>
      </c>
      <c r="AP37" t="s">
        <v>50</v>
      </c>
      <c r="AQ37" t="s">
        <v>50</v>
      </c>
      <c r="AR37" t="s">
        <v>50</v>
      </c>
      <c r="AS37" t="s">
        <v>50</v>
      </c>
      <c r="AT37" t="s">
        <v>55</v>
      </c>
      <c r="AU37" t="s">
        <v>55</v>
      </c>
      <c r="AV37" t="s">
        <v>50</v>
      </c>
      <c r="AW37" t="s">
        <v>50</v>
      </c>
      <c r="AX37" t="s">
        <v>50</v>
      </c>
      <c r="AY37" s="4" t="s">
        <v>50</v>
      </c>
      <c r="AZ37" s="31"/>
    </row>
    <row r="38" spans="1:52" x14ac:dyDescent="0.3">
      <c r="B38" s="28" t="s">
        <v>52</v>
      </c>
      <c r="C38">
        <v>0</v>
      </c>
      <c r="D38">
        <v>0</v>
      </c>
      <c r="E38">
        <v>0</v>
      </c>
      <c r="F38">
        <v>0</v>
      </c>
      <c r="G38">
        <v>0</v>
      </c>
      <c r="H38">
        <v>0</v>
      </c>
      <c r="I38">
        <v>0</v>
      </c>
      <c r="J38">
        <v>0</v>
      </c>
      <c r="K38">
        <v>0</v>
      </c>
      <c r="L38">
        <v>0</v>
      </c>
      <c r="M38">
        <v>0</v>
      </c>
      <c r="N38">
        <v>0</v>
      </c>
      <c r="O38">
        <v>0</v>
      </c>
      <c r="P38">
        <v>0</v>
      </c>
      <c r="Q38">
        <v>0</v>
      </c>
      <c r="R38">
        <v>0</v>
      </c>
      <c r="S38">
        <v>0</v>
      </c>
      <c r="T38">
        <v>0</v>
      </c>
      <c r="U38">
        <v>0</v>
      </c>
      <c r="V38">
        <v>0</v>
      </c>
      <c r="W38">
        <v>0</v>
      </c>
      <c r="X38">
        <v>0</v>
      </c>
      <c r="Y38">
        <v>0</v>
      </c>
      <c r="Z38">
        <v>0</v>
      </c>
      <c r="AA38" s="8">
        <f t="shared" ref="AA38:AA40" si="9">SUM(C38:Z38)</f>
        <v>0</v>
      </c>
      <c r="AC38" s="1" t="s">
        <v>58</v>
      </c>
      <c r="AD38" t="s">
        <v>52</v>
      </c>
      <c r="AE38" t="s">
        <v>52</v>
      </c>
      <c r="AF38" t="s">
        <v>52</v>
      </c>
      <c r="AG38" t="s">
        <v>52</v>
      </c>
      <c r="AH38" t="s">
        <v>52</v>
      </c>
      <c r="AI38" t="s">
        <v>52</v>
      </c>
      <c r="AJ38" t="s">
        <v>52</v>
      </c>
      <c r="AK38" s="8">
        <f>COUNTIF(AD38:AJ38,B36)*AA36+COUNTIF(AD38:AJ38,B37)*AA37+COUNTIF(AD38:AJ38,B38)*AA38+COUNTIF(AD38:AJ38,B39)*AA39+COUNTIF(AD38:AJ38,B40)*AA40</f>
        <v>0</v>
      </c>
      <c r="AM38" s="1" t="s">
        <v>59</v>
      </c>
      <c r="AN38" t="s">
        <v>50</v>
      </c>
      <c r="AO38" t="s">
        <v>50</v>
      </c>
      <c r="AP38" t="s">
        <v>50</v>
      </c>
      <c r="AQ38" t="s">
        <v>50</v>
      </c>
      <c r="AR38" t="s">
        <v>50</v>
      </c>
      <c r="AS38" t="s">
        <v>50</v>
      </c>
      <c r="AT38" t="s">
        <v>55</v>
      </c>
      <c r="AU38" t="s">
        <v>55</v>
      </c>
      <c r="AV38" t="s">
        <v>50</v>
      </c>
      <c r="AW38" t="s">
        <v>50</v>
      </c>
      <c r="AX38" t="s">
        <v>50</v>
      </c>
      <c r="AY38" s="4" t="s">
        <v>50</v>
      </c>
      <c r="AZ38" s="31"/>
    </row>
    <row r="39" spans="1:52" x14ac:dyDescent="0.3">
      <c r="B39" s="28" t="s">
        <v>56</v>
      </c>
      <c r="C39">
        <v>0</v>
      </c>
      <c r="D39">
        <v>0</v>
      </c>
      <c r="E39">
        <v>0</v>
      </c>
      <c r="F39">
        <v>0</v>
      </c>
      <c r="G39">
        <v>0</v>
      </c>
      <c r="H39">
        <v>0</v>
      </c>
      <c r="I39">
        <v>0</v>
      </c>
      <c r="J39">
        <v>0</v>
      </c>
      <c r="K39">
        <v>0</v>
      </c>
      <c r="L39">
        <v>0</v>
      </c>
      <c r="M39">
        <v>0</v>
      </c>
      <c r="N39">
        <v>0</v>
      </c>
      <c r="O39">
        <v>0</v>
      </c>
      <c r="P39">
        <v>0</v>
      </c>
      <c r="Q39">
        <v>0</v>
      </c>
      <c r="R39">
        <v>0</v>
      </c>
      <c r="S39">
        <v>0</v>
      </c>
      <c r="T39">
        <v>0</v>
      </c>
      <c r="U39">
        <v>0</v>
      </c>
      <c r="V39">
        <v>0</v>
      </c>
      <c r="W39">
        <v>0</v>
      </c>
      <c r="X39">
        <v>0</v>
      </c>
      <c r="Y39">
        <v>0</v>
      </c>
      <c r="Z39">
        <v>0</v>
      </c>
      <c r="AA39" s="8">
        <f t="shared" si="9"/>
        <v>0</v>
      </c>
      <c r="AC39" s="1" t="s">
        <v>60</v>
      </c>
      <c r="AD39" t="s">
        <v>52</v>
      </c>
      <c r="AE39" t="s">
        <v>52</v>
      </c>
      <c r="AF39" t="s">
        <v>52</v>
      </c>
      <c r="AG39" t="s">
        <v>52</v>
      </c>
      <c r="AH39" t="s">
        <v>52</v>
      </c>
      <c r="AI39" t="s">
        <v>52</v>
      </c>
      <c r="AJ39" t="s">
        <v>52</v>
      </c>
      <c r="AK39" s="8">
        <f>COUNTIF(AD39:AJ39,B37)*AA37+COUNTIF(AD39:AJ39,B38)*AA38+COUNTIF(AD39:AJ39,B39)*AA39+COUNTIF(AD39:AJ39,B40)*AA40+COUNTIF(AD39:AJ39,B36)*AA36</f>
        <v>0</v>
      </c>
      <c r="AM39" s="1" t="s">
        <v>61</v>
      </c>
      <c r="AN39" s="10" t="s">
        <v>50</v>
      </c>
      <c r="AO39" s="5" t="s">
        <v>55</v>
      </c>
      <c r="AP39" t="s">
        <v>50</v>
      </c>
      <c r="AQ39" s="5" t="s">
        <v>55</v>
      </c>
      <c r="AR39" t="s">
        <v>50</v>
      </c>
      <c r="AS39" s="5" t="s">
        <v>50</v>
      </c>
      <c r="AT39" s="5" t="s">
        <v>55</v>
      </c>
      <c r="AU39" t="s">
        <v>55</v>
      </c>
      <c r="AV39" s="5" t="s">
        <v>50</v>
      </c>
      <c r="AW39" s="5" t="s">
        <v>55</v>
      </c>
      <c r="AX39" t="s">
        <v>50</v>
      </c>
      <c r="AY39" s="6" t="s">
        <v>55</v>
      </c>
      <c r="AZ39" s="31"/>
    </row>
    <row r="40" spans="1:52" ht="15" thickBot="1" x14ac:dyDescent="0.35">
      <c r="B40" s="32" t="s">
        <v>53</v>
      </c>
      <c r="C40" s="33">
        <v>0</v>
      </c>
      <c r="D40" s="33">
        <v>0</v>
      </c>
      <c r="E40" s="33">
        <v>0</v>
      </c>
      <c r="F40" s="33">
        <v>0</v>
      </c>
      <c r="G40" s="33">
        <v>0</v>
      </c>
      <c r="H40" s="33">
        <v>0</v>
      </c>
      <c r="I40" s="33">
        <v>0</v>
      </c>
      <c r="J40" s="33">
        <v>0</v>
      </c>
      <c r="K40" s="33">
        <v>0</v>
      </c>
      <c r="L40" s="33">
        <v>0</v>
      </c>
      <c r="M40" s="33">
        <v>0</v>
      </c>
      <c r="N40" s="33">
        <v>0</v>
      </c>
      <c r="O40" s="33">
        <v>0</v>
      </c>
      <c r="P40" s="33">
        <v>0</v>
      </c>
      <c r="Q40" s="33">
        <v>0</v>
      </c>
      <c r="R40" s="33">
        <v>0</v>
      </c>
      <c r="S40" s="33">
        <v>0</v>
      </c>
      <c r="T40" s="33">
        <v>0</v>
      </c>
      <c r="U40" s="33">
        <v>0</v>
      </c>
      <c r="V40" s="33">
        <v>0</v>
      </c>
      <c r="W40" s="33">
        <v>0</v>
      </c>
      <c r="X40" s="33">
        <v>0</v>
      </c>
      <c r="Y40" s="33">
        <v>0</v>
      </c>
      <c r="Z40" s="33">
        <v>0</v>
      </c>
      <c r="AA40" s="34">
        <f t="shared" si="9"/>
        <v>0</v>
      </c>
      <c r="AB40" s="33"/>
      <c r="AC40" s="35" t="s">
        <v>62</v>
      </c>
      <c r="AD40" s="33" t="s">
        <v>52</v>
      </c>
      <c r="AE40" s="33" t="s">
        <v>52</v>
      </c>
      <c r="AF40" s="33" t="s">
        <v>52</v>
      </c>
      <c r="AG40" s="33" t="s">
        <v>52</v>
      </c>
      <c r="AH40" s="33" t="s">
        <v>52</v>
      </c>
      <c r="AI40" s="33" t="s">
        <v>52</v>
      </c>
      <c r="AJ40" s="33" t="s">
        <v>52</v>
      </c>
      <c r="AK40" s="34">
        <f>COUNTIF(AD40:AJ40,B38)*AA38+COUNTIF(AD40:AJ40,B39)*AA39+COUNTIF(AD40:AJ40,B40)*AA40+COUNTIF(AD40:AJ40,B36)*AA36+COUNTIF(AD40:AJ40,B37)*AA37</f>
        <v>0</v>
      </c>
      <c r="AL40" s="33"/>
      <c r="AM40" s="35" t="s">
        <v>63</v>
      </c>
      <c r="AN40" s="33"/>
      <c r="AO40" s="36"/>
      <c r="AP40" s="34" t="s">
        <v>50</v>
      </c>
      <c r="AQ40" s="35"/>
      <c r="AR40" s="34" t="s">
        <v>50</v>
      </c>
      <c r="AS40" s="33"/>
      <c r="AT40" s="36"/>
      <c r="AU40" s="33" t="s">
        <v>55</v>
      </c>
      <c r="AV40" s="33"/>
      <c r="AW40" s="36"/>
      <c r="AX40" s="34" t="s">
        <v>50</v>
      </c>
      <c r="AY40" s="33"/>
      <c r="AZ40" s="37"/>
    </row>
    <row r="42" spans="1:52" x14ac:dyDescent="0.3">
      <c r="A42" t="s">
        <v>85</v>
      </c>
    </row>
    <row r="43" spans="1:52" x14ac:dyDescent="0.3">
      <c r="A43" s="19" t="s">
        <v>81</v>
      </c>
      <c r="B43" s="19">
        <v>20</v>
      </c>
    </row>
    <row r="44" spans="1:52" ht="15" thickBot="1" x14ac:dyDescent="0.35"/>
    <row r="45" spans="1:52" x14ac:dyDescent="0.3">
      <c r="B45" s="26" t="s">
        <v>1</v>
      </c>
      <c r="C45" s="41" t="s">
        <v>2</v>
      </c>
      <c r="D45" s="41" t="s">
        <v>3</v>
      </c>
      <c r="E45" s="41" t="s">
        <v>4</v>
      </c>
      <c r="F45" s="41" t="s">
        <v>5</v>
      </c>
      <c r="G45" s="41" t="s">
        <v>6</v>
      </c>
      <c r="H45" s="41" t="s">
        <v>7</v>
      </c>
      <c r="I45" s="41" t="s">
        <v>8</v>
      </c>
      <c r="J45" s="41" t="s">
        <v>9</v>
      </c>
      <c r="K45" s="41" t="s">
        <v>10</v>
      </c>
      <c r="L45" s="41" t="s">
        <v>11</v>
      </c>
      <c r="M45" s="41" t="s">
        <v>12</v>
      </c>
      <c r="N45" s="41" t="s">
        <v>13</v>
      </c>
      <c r="O45" s="41" t="s">
        <v>14</v>
      </c>
      <c r="P45" s="41" t="s">
        <v>15</v>
      </c>
      <c r="Q45" s="41" t="s">
        <v>16</v>
      </c>
      <c r="R45" s="41" t="s">
        <v>17</v>
      </c>
      <c r="S45" s="41" t="s">
        <v>18</v>
      </c>
      <c r="T45" s="41" t="s">
        <v>19</v>
      </c>
      <c r="U45" s="41" t="s">
        <v>20</v>
      </c>
      <c r="V45" s="41" t="s">
        <v>21</v>
      </c>
      <c r="W45" s="41" t="s">
        <v>22</v>
      </c>
      <c r="X45" s="41" t="s">
        <v>23</v>
      </c>
      <c r="Y45" s="41" t="s">
        <v>24</v>
      </c>
      <c r="Z45" s="42" t="s">
        <v>25</v>
      </c>
      <c r="AA45" s="41" t="s">
        <v>26</v>
      </c>
      <c r="AB45" s="27"/>
      <c r="AC45" s="41" t="s">
        <v>27</v>
      </c>
      <c r="AD45" s="43" t="s">
        <v>28</v>
      </c>
      <c r="AE45" s="41" t="s">
        <v>29</v>
      </c>
      <c r="AF45" s="41" t="s">
        <v>30</v>
      </c>
      <c r="AG45" s="41" t="s">
        <v>31</v>
      </c>
      <c r="AH45" s="41" t="s">
        <v>32</v>
      </c>
      <c r="AI45" s="41" t="s">
        <v>33</v>
      </c>
      <c r="AJ45" s="42" t="s">
        <v>34</v>
      </c>
      <c r="AK45" s="41" t="s">
        <v>35</v>
      </c>
      <c r="AL45" s="27"/>
      <c r="AM45" s="41"/>
      <c r="AN45" s="41" t="s">
        <v>36</v>
      </c>
      <c r="AO45" s="41" t="s">
        <v>37</v>
      </c>
      <c r="AP45" s="41" t="s">
        <v>38</v>
      </c>
      <c r="AQ45" s="41" t="s">
        <v>39</v>
      </c>
      <c r="AR45" s="41" t="s">
        <v>40</v>
      </c>
      <c r="AS45" s="41" t="s">
        <v>41</v>
      </c>
      <c r="AT45" s="41" t="s">
        <v>42</v>
      </c>
      <c r="AU45" s="41" t="s">
        <v>43</v>
      </c>
      <c r="AV45" s="41" t="s">
        <v>44</v>
      </c>
      <c r="AW45" s="41" t="s">
        <v>45</v>
      </c>
      <c r="AX45" s="41" t="s">
        <v>46</v>
      </c>
      <c r="AY45" s="42" t="s">
        <v>47</v>
      </c>
      <c r="AZ45" s="44" t="s">
        <v>48</v>
      </c>
    </row>
    <row r="46" spans="1:52" x14ac:dyDescent="0.3">
      <c r="B46" s="30" t="s">
        <v>49</v>
      </c>
      <c r="C46">
        <v>0</v>
      </c>
      <c r="D46">
        <v>0</v>
      </c>
      <c r="E46">
        <v>0</v>
      </c>
      <c r="F46">
        <v>0</v>
      </c>
      <c r="G46">
        <v>0</v>
      </c>
      <c r="H46">
        <v>0</v>
      </c>
      <c r="I46">
        <v>0</v>
      </c>
      <c r="J46">
        <v>0</v>
      </c>
      <c r="K46">
        <f>$B$43</f>
        <v>20</v>
      </c>
      <c r="L46">
        <f t="shared" ref="L46:U46" si="10">$B$43</f>
        <v>20</v>
      </c>
      <c r="M46">
        <f t="shared" si="10"/>
        <v>20</v>
      </c>
      <c r="N46">
        <f t="shared" si="10"/>
        <v>20</v>
      </c>
      <c r="O46">
        <v>0</v>
      </c>
      <c r="P46">
        <v>0</v>
      </c>
      <c r="Q46">
        <f t="shared" si="10"/>
        <v>20</v>
      </c>
      <c r="R46">
        <f t="shared" si="10"/>
        <v>20</v>
      </c>
      <c r="S46">
        <f t="shared" si="10"/>
        <v>20</v>
      </c>
      <c r="T46">
        <f t="shared" si="10"/>
        <v>20</v>
      </c>
      <c r="U46">
        <f t="shared" si="10"/>
        <v>20</v>
      </c>
      <c r="V46">
        <v>0</v>
      </c>
      <c r="W46">
        <v>0</v>
      </c>
      <c r="X46">
        <v>0</v>
      </c>
      <c r="Y46">
        <v>0</v>
      </c>
      <c r="Z46">
        <v>0</v>
      </c>
      <c r="AA46" s="8">
        <f>SUM(C46:Z46)</f>
        <v>180</v>
      </c>
      <c r="AC46" s="1" t="s">
        <v>50</v>
      </c>
      <c r="AD46" t="s">
        <v>49</v>
      </c>
      <c r="AE46" t="s">
        <v>49</v>
      </c>
      <c r="AF46" t="s">
        <v>49</v>
      </c>
      <c r="AG46" t="s">
        <v>49</v>
      </c>
      <c r="AH46" t="s">
        <v>49</v>
      </c>
      <c r="AI46" t="s">
        <v>51</v>
      </c>
      <c r="AJ46" t="s">
        <v>51</v>
      </c>
      <c r="AK46" s="8">
        <f>COUNTIF(AD46:AJ46,B46)*AA46+COUNTIF(AD46:AJ46,B47)*AA47+COUNTIF(AD46:AJ46,B48)*AA48+COUNTIF(AD46:AJ46,B49)*AA49+COUNTIF(AD46:AJ46,B50)*AA50</f>
        <v>900</v>
      </c>
      <c r="AM46" s="3" t="s">
        <v>54</v>
      </c>
      <c r="AN46" t="s">
        <v>55</v>
      </c>
      <c r="AO46" t="s">
        <v>50</v>
      </c>
      <c r="AP46" t="s">
        <v>50</v>
      </c>
      <c r="AQ46" t="s">
        <v>50</v>
      </c>
      <c r="AR46" t="s">
        <v>50</v>
      </c>
      <c r="AS46" t="s">
        <v>50</v>
      </c>
      <c r="AT46" t="s">
        <v>50</v>
      </c>
      <c r="AU46" t="s">
        <v>55</v>
      </c>
      <c r="AV46" t="s">
        <v>50</v>
      </c>
      <c r="AW46" t="s">
        <v>50</v>
      </c>
      <c r="AX46" t="s">
        <v>50</v>
      </c>
      <c r="AY46" t="s">
        <v>50</v>
      </c>
      <c r="AZ46" s="29">
        <f>COUNTIF(AN46:AY50,AC46)*AK46+COUNTIF(AN46:AY50,AC47)*AK47+COUNTIF(AN46:AY50,AC48)*AK48+COUNTIF(AN46:AY50,AC49)*AK49+COUNTIF(AN46:AY50,AC50)*AK50</f>
        <v>41400</v>
      </c>
    </row>
    <row r="47" spans="1:52" x14ac:dyDescent="0.3">
      <c r="B47" s="28" t="s">
        <v>51</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s="8">
        <f>SUM(C47:Z47)</f>
        <v>0</v>
      </c>
      <c r="AC47" s="1" t="s">
        <v>55</v>
      </c>
      <c r="AD47" t="s">
        <v>52</v>
      </c>
      <c r="AE47" t="s">
        <v>52</v>
      </c>
      <c r="AF47" t="s">
        <v>52</v>
      </c>
      <c r="AG47" t="s">
        <v>52</v>
      </c>
      <c r="AH47" t="s">
        <v>52</v>
      </c>
      <c r="AI47" t="s">
        <v>52</v>
      </c>
      <c r="AJ47" t="s">
        <v>52</v>
      </c>
      <c r="AK47" s="8">
        <f>COUNTIF(AD47:AJ47,B46)*AA46+COUNTIF(AD47:AJ47,B47)*AA47+COUNTIF(AD47:AJ47,B48)*AA48+COUNTIF(AD47:AJ47,B49)*AA49+COUNTIF(AD47:AJ47,B50)*AA50</f>
        <v>0</v>
      </c>
      <c r="AM47" s="1" t="s">
        <v>57</v>
      </c>
      <c r="AN47" t="s">
        <v>50</v>
      </c>
      <c r="AO47" t="s">
        <v>50</v>
      </c>
      <c r="AP47" t="s">
        <v>50</v>
      </c>
      <c r="AQ47" t="s">
        <v>50</v>
      </c>
      <c r="AR47" t="s">
        <v>50</v>
      </c>
      <c r="AS47" t="s">
        <v>50</v>
      </c>
      <c r="AT47" t="s">
        <v>50</v>
      </c>
      <c r="AU47" t="s">
        <v>55</v>
      </c>
      <c r="AV47" t="s">
        <v>50</v>
      </c>
      <c r="AW47" t="s">
        <v>50</v>
      </c>
      <c r="AX47" t="s">
        <v>50</v>
      </c>
      <c r="AY47" s="4" t="s">
        <v>50</v>
      </c>
      <c r="AZ47" s="31"/>
    </row>
    <row r="48" spans="1:52" x14ac:dyDescent="0.3">
      <c r="B48" s="28" t="s">
        <v>52</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s="8">
        <f t="shared" ref="AA48:AA50" si="11">SUM(C48:Z48)</f>
        <v>0</v>
      </c>
      <c r="AC48" s="1" t="s">
        <v>58</v>
      </c>
      <c r="AD48" t="s">
        <v>52</v>
      </c>
      <c r="AE48" t="s">
        <v>52</v>
      </c>
      <c r="AF48" t="s">
        <v>52</v>
      </c>
      <c r="AG48" t="s">
        <v>52</v>
      </c>
      <c r="AH48" t="s">
        <v>52</v>
      </c>
      <c r="AI48" t="s">
        <v>52</v>
      </c>
      <c r="AJ48" t="s">
        <v>52</v>
      </c>
      <c r="AK48" s="8">
        <f>COUNTIF(AD48:AJ48,B46)*AA46+COUNTIF(AD48:AJ48,B47)*AA47+COUNTIF(AD48:AJ48,B48)*AA48+COUNTIF(AD48:AJ48,B49)*AA49+COUNTIF(AD48:AJ48,B50)*AA50</f>
        <v>0</v>
      </c>
      <c r="AM48" s="1" t="s">
        <v>59</v>
      </c>
      <c r="AN48" t="s">
        <v>50</v>
      </c>
      <c r="AO48" t="s">
        <v>50</v>
      </c>
      <c r="AP48" t="s">
        <v>50</v>
      </c>
      <c r="AQ48" t="s">
        <v>50</v>
      </c>
      <c r="AR48" t="s">
        <v>50</v>
      </c>
      <c r="AS48" t="s">
        <v>50</v>
      </c>
      <c r="AT48" t="s">
        <v>55</v>
      </c>
      <c r="AU48" t="s">
        <v>50</v>
      </c>
      <c r="AV48" t="s">
        <v>50</v>
      </c>
      <c r="AW48" t="s">
        <v>50</v>
      </c>
      <c r="AX48" t="s">
        <v>50</v>
      </c>
      <c r="AY48" s="4" t="s">
        <v>50</v>
      </c>
      <c r="AZ48" s="31"/>
    </row>
    <row r="49" spans="1:52" x14ac:dyDescent="0.3">
      <c r="B49" s="28" t="s">
        <v>56</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s="8">
        <f t="shared" si="11"/>
        <v>0</v>
      </c>
      <c r="AC49" s="1" t="s">
        <v>60</v>
      </c>
      <c r="AD49" t="s">
        <v>52</v>
      </c>
      <c r="AE49" t="s">
        <v>52</v>
      </c>
      <c r="AF49" t="s">
        <v>52</v>
      </c>
      <c r="AG49" t="s">
        <v>52</v>
      </c>
      <c r="AH49" t="s">
        <v>52</v>
      </c>
      <c r="AI49" t="s">
        <v>52</v>
      </c>
      <c r="AJ49" t="s">
        <v>52</v>
      </c>
      <c r="AK49" s="8">
        <f>COUNTIF(AD49:AJ49,B47)*AA47+COUNTIF(AD49:AJ49,B48)*AA48+COUNTIF(AD49:AJ49,B49)*AA49+COUNTIF(AD49:AJ49,B50)*AA50+COUNTIF(AD49:AJ49,B46)*AA46</f>
        <v>0</v>
      </c>
      <c r="AM49" s="1" t="s">
        <v>61</v>
      </c>
      <c r="AN49" s="10" t="s">
        <v>50</v>
      </c>
      <c r="AO49" s="5" t="s">
        <v>50</v>
      </c>
      <c r="AP49" t="s">
        <v>50</v>
      </c>
      <c r="AQ49" s="5" t="s">
        <v>50</v>
      </c>
      <c r="AR49" t="s">
        <v>50</v>
      </c>
      <c r="AS49" s="5" t="s">
        <v>50</v>
      </c>
      <c r="AT49" s="5" t="s">
        <v>55</v>
      </c>
      <c r="AU49" t="s">
        <v>50</v>
      </c>
      <c r="AV49" s="5" t="s">
        <v>50</v>
      </c>
      <c r="AW49" s="5" t="s">
        <v>50</v>
      </c>
      <c r="AX49" t="s">
        <v>50</v>
      </c>
      <c r="AY49" s="6" t="s">
        <v>55</v>
      </c>
      <c r="AZ49" s="31"/>
    </row>
    <row r="50" spans="1:52" ht="15" thickBot="1" x14ac:dyDescent="0.35">
      <c r="B50" s="32" t="s">
        <v>53</v>
      </c>
      <c r="C50" s="33">
        <v>0</v>
      </c>
      <c r="D50" s="33">
        <v>0</v>
      </c>
      <c r="E50" s="33">
        <v>0</v>
      </c>
      <c r="F50" s="33">
        <v>0</v>
      </c>
      <c r="G50" s="33">
        <v>0</v>
      </c>
      <c r="H50" s="33">
        <v>0</v>
      </c>
      <c r="I50" s="33">
        <v>0</v>
      </c>
      <c r="J50" s="33">
        <v>0</v>
      </c>
      <c r="K50" s="33">
        <v>0</v>
      </c>
      <c r="L50" s="33">
        <v>0</v>
      </c>
      <c r="M50" s="33">
        <v>0</v>
      </c>
      <c r="N50" s="33">
        <v>0</v>
      </c>
      <c r="O50" s="33">
        <v>0</v>
      </c>
      <c r="P50" s="33">
        <v>0</v>
      </c>
      <c r="Q50" s="33">
        <v>0</v>
      </c>
      <c r="R50" s="33">
        <v>0</v>
      </c>
      <c r="S50" s="33">
        <v>0</v>
      </c>
      <c r="T50" s="33">
        <v>0</v>
      </c>
      <c r="U50" s="33">
        <v>0</v>
      </c>
      <c r="V50" s="33">
        <v>0</v>
      </c>
      <c r="W50" s="33">
        <v>0</v>
      </c>
      <c r="X50" s="33">
        <v>0</v>
      </c>
      <c r="Y50" s="33">
        <v>0</v>
      </c>
      <c r="Z50" s="33">
        <v>0</v>
      </c>
      <c r="AA50" s="34">
        <f t="shared" si="11"/>
        <v>0</v>
      </c>
      <c r="AB50" s="33"/>
      <c r="AC50" s="35" t="s">
        <v>62</v>
      </c>
      <c r="AD50" s="33" t="s">
        <v>52</v>
      </c>
      <c r="AE50" s="33" t="s">
        <v>52</v>
      </c>
      <c r="AF50" s="33" t="s">
        <v>52</v>
      </c>
      <c r="AG50" s="33" t="s">
        <v>52</v>
      </c>
      <c r="AH50" s="33" t="s">
        <v>52</v>
      </c>
      <c r="AI50" s="33" t="s">
        <v>52</v>
      </c>
      <c r="AJ50" s="33" t="s">
        <v>52</v>
      </c>
      <c r="AK50" s="34">
        <f>COUNTIF(AD50:AJ50,B48)*AA48+COUNTIF(AD50:AJ50,B49)*AA49+COUNTIF(AD50:AJ50,B50)*AA50+COUNTIF(AD50:AJ50,B46)*AA46+COUNTIF(AD50:AJ50,B47)*AA47</f>
        <v>0</v>
      </c>
      <c r="AL50" s="33"/>
      <c r="AM50" s="35" t="s">
        <v>63</v>
      </c>
      <c r="AN50" s="33"/>
      <c r="AO50" s="36"/>
      <c r="AP50" s="34" t="s">
        <v>50</v>
      </c>
      <c r="AQ50" s="35"/>
      <c r="AR50" s="34" t="s">
        <v>50</v>
      </c>
      <c r="AS50" s="33"/>
      <c r="AT50" s="36"/>
      <c r="AU50" s="34" t="s">
        <v>50</v>
      </c>
      <c r="AV50" s="33"/>
      <c r="AW50" s="36"/>
      <c r="AX50" s="34" t="s">
        <v>50</v>
      </c>
      <c r="AY50" s="33"/>
      <c r="AZ50" s="37"/>
    </row>
    <row r="52" spans="1:52" x14ac:dyDescent="0.3">
      <c r="A52" t="s">
        <v>86</v>
      </c>
    </row>
    <row r="53" spans="1:52" x14ac:dyDescent="0.3">
      <c r="A53" s="19" t="s">
        <v>81</v>
      </c>
      <c r="B53" s="19">
        <v>10</v>
      </c>
    </row>
    <row r="54" spans="1:52" ht="15" thickBot="1" x14ac:dyDescent="0.35"/>
    <row r="55" spans="1:52" x14ac:dyDescent="0.3">
      <c r="B55" s="26" t="s">
        <v>1</v>
      </c>
      <c r="C55" s="41" t="s">
        <v>2</v>
      </c>
      <c r="D55" s="41" t="s">
        <v>3</v>
      </c>
      <c r="E55" s="41" t="s">
        <v>4</v>
      </c>
      <c r="F55" s="41" t="s">
        <v>5</v>
      </c>
      <c r="G55" s="41" t="s">
        <v>6</v>
      </c>
      <c r="H55" s="41" t="s">
        <v>7</v>
      </c>
      <c r="I55" s="41" t="s">
        <v>8</v>
      </c>
      <c r="J55" s="41" t="s">
        <v>9</v>
      </c>
      <c r="K55" s="41" t="s">
        <v>10</v>
      </c>
      <c r="L55" s="41" t="s">
        <v>11</v>
      </c>
      <c r="M55" s="41" t="s">
        <v>12</v>
      </c>
      <c r="N55" s="41" t="s">
        <v>13</v>
      </c>
      <c r="O55" s="41" t="s">
        <v>14</v>
      </c>
      <c r="P55" s="41" t="s">
        <v>15</v>
      </c>
      <c r="Q55" s="41" t="s">
        <v>16</v>
      </c>
      <c r="R55" s="41" t="s">
        <v>17</v>
      </c>
      <c r="S55" s="41" t="s">
        <v>18</v>
      </c>
      <c r="T55" s="41" t="s">
        <v>19</v>
      </c>
      <c r="U55" s="41" t="s">
        <v>20</v>
      </c>
      <c r="V55" s="41" t="s">
        <v>21</v>
      </c>
      <c r="W55" s="41" t="s">
        <v>22</v>
      </c>
      <c r="X55" s="41" t="s">
        <v>23</v>
      </c>
      <c r="Y55" s="41" t="s">
        <v>24</v>
      </c>
      <c r="Z55" s="42" t="s">
        <v>25</v>
      </c>
      <c r="AA55" s="41" t="s">
        <v>26</v>
      </c>
      <c r="AB55" s="27"/>
      <c r="AC55" s="41" t="s">
        <v>27</v>
      </c>
      <c r="AD55" s="43" t="s">
        <v>28</v>
      </c>
      <c r="AE55" s="41" t="s">
        <v>29</v>
      </c>
      <c r="AF55" s="41" t="s">
        <v>30</v>
      </c>
      <c r="AG55" s="41" t="s">
        <v>31</v>
      </c>
      <c r="AH55" s="41" t="s">
        <v>32</v>
      </c>
      <c r="AI55" s="41" t="s">
        <v>33</v>
      </c>
      <c r="AJ55" s="42" t="s">
        <v>34</v>
      </c>
      <c r="AK55" s="41" t="s">
        <v>35</v>
      </c>
      <c r="AL55" s="27"/>
      <c r="AM55" s="41"/>
      <c r="AN55" s="41" t="s">
        <v>36</v>
      </c>
      <c r="AO55" s="41" t="s">
        <v>37</v>
      </c>
      <c r="AP55" s="41" t="s">
        <v>38</v>
      </c>
      <c r="AQ55" s="41" t="s">
        <v>39</v>
      </c>
      <c r="AR55" s="41" t="s">
        <v>40</v>
      </c>
      <c r="AS55" s="41" t="s">
        <v>41</v>
      </c>
      <c r="AT55" s="41" t="s">
        <v>42</v>
      </c>
      <c r="AU55" s="41" t="s">
        <v>43</v>
      </c>
      <c r="AV55" s="41" t="s">
        <v>44</v>
      </c>
      <c r="AW55" s="41" t="s">
        <v>45</v>
      </c>
      <c r="AX55" s="41" t="s">
        <v>46</v>
      </c>
      <c r="AY55" s="42" t="s">
        <v>47</v>
      </c>
      <c r="AZ55" s="44" t="s">
        <v>48</v>
      </c>
    </row>
    <row r="56" spans="1:52" x14ac:dyDescent="0.3">
      <c r="B56" s="30" t="s">
        <v>49</v>
      </c>
      <c r="C56">
        <f>$B$53</f>
        <v>10</v>
      </c>
      <c r="D56">
        <f t="shared" ref="D56:K56" si="12">$B$53</f>
        <v>10</v>
      </c>
      <c r="E56">
        <f t="shared" si="12"/>
        <v>10</v>
      </c>
      <c r="F56">
        <f t="shared" si="12"/>
        <v>10</v>
      </c>
      <c r="G56">
        <f t="shared" si="12"/>
        <v>10</v>
      </c>
      <c r="H56">
        <f t="shared" si="12"/>
        <v>10</v>
      </c>
      <c r="I56">
        <f t="shared" si="12"/>
        <v>10</v>
      </c>
      <c r="J56">
        <f t="shared" si="12"/>
        <v>10</v>
      </c>
      <c r="K56">
        <f t="shared" si="12"/>
        <v>10</v>
      </c>
      <c r="L56">
        <v>0</v>
      </c>
      <c r="M56">
        <v>0</v>
      </c>
      <c r="N56">
        <v>0</v>
      </c>
      <c r="O56">
        <v>0</v>
      </c>
      <c r="P56">
        <v>0</v>
      </c>
      <c r="Q56">
        <v>0</v>
      </c>
      <c r="R56">
        <v>0</v>
      </c>
      <c r="S56">
        <v>0</v>
      </c>
      <c r="T56">
        <v>0</v>
      </c>
      <c r="U56">
        <v>0</v>
      </c>
      <c r="V56">
        <f t="shared" ref="V56:Z56" si="13">$B$53</f>
        <v>10</v>
      </c>
      <c r="W56">
        <f t="shared" si="13"/>
        <v>10</v>
      </c>
      <c r="X56">
        <f t="shared" si="13"/>
        <v>10</v>
      </c>
      <c r="Y56">
        <f t="shared" si="13"/>
        <v>10</v>
      </c>
      <c r="Z56">
        <f t="shared" si="13"/>
        <v>10</v>
      </c>
      <c r="AA56" s="8">
        <f>SUM(C56:Z56)</f>
        <v>140</v>
      </c>
      <c r="AC56" s="1" t="s">
        <v>50</v>
      </c>
      <c r="AD56" t="s">
        <v>49</v>
      </c>
      <c r="AE56" t="s">
        <v>49</v>
      </c>
      <c r="AF56" t="s">
        <v>49</v>
      </c>
      <c r="AG56" t="s">
        <v>49</v>
      </c>
      <c r="AH56" t="s">
        <v>49</v>
      </c>
      <c r="AI56" t="s">
        <v>51</v>
      </c>
      <c r="AJ56" t="s">
        <v>51</v>
      </c>
      <c r="AK56" s="8">
        <f>COUNTIF(AD56:AJ56,B56)*AA56+COUNTIF(AD56:AJ56,B57)*AA57+COUNTIF(AD56:AJ56,B58)*AA58+COUNTIF(AD56:AJ56,B59)*AA59+COUNTIF(AD56:AJ56,B60)*AA60</f>
        <v>700</v>
      </c>
      <c r="AM56" s="3" t="s">
        <v>54</v>
      </c>
      <c r="AN56" t="s">
        <v>55</v>
      </c>
      <c r="AO56" t="s">
        <v>50</v>
      </c>
      <c r="AP56" t="s">
        <v>50</v>
      </c>
      <c r="AQ56" t="s">
        <v>50</v>
      </c>
      <c r="AR56" t="s">
        <v>50</v>
      </c>
      <c r="AS56" t="s">
        <v>50</v>
      </c>
      <c r="AT56" t="s">
        <v>50</v>
      </c>
      <c r="AU56" t="s">
        <v>55</v>
      </c>
      <c r="AV56" t="s">
        <v>50</v>
      </c>
      <c r="AW56" t="s">
        <v>50</v>
      </c>
      <c r="AX56" t="s">
        <v>50</v>
      </c>
      <c r="AY56" t="s">
        <v>50</v>
      </c>
      <c r="AZ56" s="29">
        <f>COUNTIF(AN56:AY60,AC56)*AK56+COUNTIF(AN56:AY60,AC57)*AK57+COUNTIF(AN56:AY60,AC58)*AK58+COUNTIF(AN56:AY60,AC59)*AK59+COUNTIF(AN56:AY60,AC60)*AK60</f>
        <v>32200</v>
      </c>
    </row>
    <row r="57" spans="1:52" x14ac:dyDescent="0.3">
      <c r="B57" s="28" t="s">
        <v>51</v>
      </c>
      <c r="C57">
        <v>0</v>
      </c>
      <c r="D57">
        <v>0</v>
      </c>
      <c r="E57">
        <v>0</v>
      </c>
      <c r="F57">
        <v>0</v>
      </c>
      <c r="G57">
        <v>0</v>
      </c>
      <c r="H57">
        <v>0</v>
      </c>
      <c r="I57">
        <v>0</v>
      </c>
      <c r="J57">
        <v>0</v>
      </c>
      <c r="K57">
        <v>0</v>
      </c>
      <c r="L57">
        <v>0</v>
      </c>
      <c r="M57">
        <v>0</v>
      </c>
      <c r="N57">
        <v>0</v>
      </c>
      <c r="O57">
        <v>0</v>
      </c>
      <c r="P57">
        <v>0</v>
      </c>
      <c r="Q57">
        <v>0</v>
      </c>
      <c r="R57">
        <v>0</v>
      </c>
      <c r="S57">
        <v>0</v>
      </c>
      <c r="T57">
        <v>0</v>
      </c>
      <c r="U57">
        <v>0</v>
      </c>
      <c r="V57">
        <v>0</v>
      </c>
      <c r="W57">
        <v>0</v>
      </c>
      <c r="X57">
        <v>0</v>
      </c>
      <c r="Y57">
        <v>0</v>
      </c>
      <c r="Z57">
        <v>0</v>
      </c>
      <c r="AA57" s="8">
        <f>SUM(C57:Z57)</f>
        <v>0</v>
      </c>
      <c r="AC57" s="1" t="s">
        <v>55</v>
      </c>
      <c r="AD57" t="s">
        <v>52</v>
      </c>
      <c r="AE57" t="s">
        <v>52</v>
      </c>
      <c r="AF57" t="s">
        <v>52</v>
      </c>
      <c r="AG57" t="s">
        <v>52</v>
      </c>
      <c r="AH57" t="s">
        <v>52</v>
      </c>
      <c r="AI57" t="s">
        <v>52</v>
      </c>
      <c r="AJ57" t="s">
        <v>52</v>
      </c>
      <c r="AK57" s="8">
        <f>COUNTIF(AD57:AJ57,B56)*AA56+COUNTIF(AD57:AJ57,B57)*AA57+COUNTIF(AD57:AJ57,B58)*AA58+COUNTIF(AD57:AJ57,B59)*AA59+COUNTIF(AD57:AJ57,B60)*AA60</f>
        <v>0</v>
      </c>
      <c r="AM57" s="1" t="s">
        <v>57</v>
      </c>
      <c r="AN57" t="s">
        <v>50</v>
      </c>
      <c r="AO57" t="s">
        <v>50</v>
      </c>
      <c r="AP57" t="s">
        <v>50</v>
      </c>
      <c r="AQ57" t="s">
        <v>50</v>
      </c>
      <c r="AR57" t="s">
        <v>50</v>
      </c>
      <c r="AS57" t="s">
        <v>50</v>
      </c>
      <c r="AT57" t="s">
        <v>50</v>
      </c>
      <c r="AU57" t="s">
        <v>55</v>
      </c>
      <c r="AV57" t="s">
        <v>50</v>
      </c>
      <c r="AW57" t="s">
        <v>50</v>
      </c>
      <c r="AX57" t="s">
        <v>50</v>
      </c>
      <c r="AY57" s="4" t="s">
        <v>50</v>
      </c>
      <c r="AZ57" s="31"/>
    </row>
    <row r="58" spans="1:52" x14ac:dyDescent="0.3">
      <c r="B58" s="28" t="s">
        <v>52</v>
      </c>
      <c r="C58">
        <v>0</v>
      </c>
      <c r="D58">
        <v>0</v>
      </c>
      <c r="E58">
        <v>0</v>
      </c>
      <c r="F58">
        <v>0</v>
      </c>
      <c r="G58">
        <v>0</v>
      </c>
      <c r="H58">
        <v>0</v>
      </c>
      <c r="I58">
        <v>0</v>
      </c>
      <c r="J58">
        <v>0</v>
      </c>
      <c r="K58">
        <v>0</v>
      </c>
      <c r="L58">
        <v>0</v>
      </c>
      <c r="M58">
        <v>0</v>
      </c>
      <c r="N58">
        <v>0</v>
      </c>
      <c r="O58">
        <v>0</v>
      </c>
      <c r="P58">
        <v>0</v>
      </c>
      <c r="Q58">
        <v>0</v>
      </c>
      <c r="R58">
        <v>0</v>
      </c>
      <c r="S58">
        <v>0</v>
      </c>
      <c r="T58">
        <v>0</v>
      </c>
      <c r="U58">
        <v>0</v>
      </c>
      <c r="V58">
        <v>0</v>
      </c>
      <c r="W58">
        <v>0</v>
      </c>
      <c r="X58">
        <v>0</v>
      </c>
      <c r="Y58">
        <v>0</v>
      </c>
      <c r="Z58">
        <v>0</v>
      </c>
      <c r="AA58" s="8">
        <f t="shared" ref="AA58:AA60" si="14">SUM(C58:Z58)</f>
        <v>0</v>
      </c>
      <c r="AC58" s="1" t="s">
        <v>58</v>
      </c>
      <c r="AD58" t="s">
        <v>52</v>
      </c>
      <c r="AE58" t="s">
        <v>52</v>
      </c>
      <c r="AF58" t="s">
        <v>52</v>
      </c>
      <c r="AG58" t="s">
        <v>52</v>
      </c>
      <c r="AH58" t="s">
        <v>52</v>
      </c>
      <c r="AI58" t="s">
        <v>52</v>
      </c>
      <c r="AJ58" t="s">
        <v>52</v>
      </c>
      <c r="AK58" s="8">
        <f>COUNTIF(AD58:AJ58,B56)*AA56+COUNTIF(AD58:AJ58,B57)*AA57+COUNTIF(AD58:AJ58,B58)*AA58+COUNTIF(AD58:AJ58,B59)*AA59+COUNTIF(AD58:AJ58,B60)*AA60</f>
        <v>0</v>
      </c>
      <c r="AM58" s="1" t="s">
        <v>59</v>
      </c>
      <c r="AN58" t="s">
        <v>50</v>
      </c>
      <c r="AO58" t="s">
        <v>50</v>
      </c>
      <c r="AP58" t="s">
        <v>50</v>
      </c>
      <c r="AQ58" t="s">
        <v>50</v>
      </c>
      <c r="AR58" t="s">
        <v>50</v>
      </c>
      <c r="AS58" t="s">
        <v>50</v>
      </c>
      <c r="AT58" t="s">
        <v>55</v>
      </c>
      <c r="AU58" t="s">
        <v>50</v>
      </c>
      <c r="AV58" t="s">
        <v>50</v>
      </c>
      <c r="AW58" t="s">
        <v>50</v>
      </c>
      <c r="AX58" t="s">
        <v>50</v>
      </c>
      <c r="AY58" s="4" t="s">
        <v>50</v>
      </c>
      <c r="AZ58" s="31"/>
    </row>
    <row r="59" spans="1:52" x14ac:dyDescent="0.3">
      <c r="B59" s="28" t="s">
        <v>56</v>
      </c>
      <c r="C59">
        <v>0</v>
      </c>
      <c r="D59">
        <v>0</v>
      </c>
      <c r="E59">
        <v>0</v>
      </c>
      <c r="F59">
        <v>0</v>
      </c>
      <c r="G59">
        <v>0</v>
      </c>
      <c r="H59">
        <v>0</v>
      </c>
      <c r="I59">
        <v>0</v>
      </c>
      <c r="J59">
        <v>0</v>
      </c>
      <c r="K59">
        <v>0</v>
      </c>
      <c r="L59">
        <v>0</v>
      </c>
      <c r="M59">
        <v>0</v>
      </c>
      <c r="N59">
        <v>0</v>
      </c>
      <c r="O59">
        <v>0</v>
      </c>
      <c r="P59">
        <v>0</v>
      </c>
      <c r="Q59">
        <v>0</v>
      </c>
      <c r="R59">
        <v>0</v>
      </c>
      <c r="S59">
        <v>0</v>
      </c>
      <c r="T59">
        <v>0</v>
      </c>
      <c r="U59">
        <v>0</v>
      </c>
      <c r="V59">
        <v>0</v>
      </c>
      <c r="W59">
        <v>0</v>
      </c>
      <c r="X59">
        <v>0</v>
      </c>
      <c r="Y59">
        <v>0</v>
      </c>
      <c r="Z59">
        <v>0</v>
      </c>
      <c r="AA59" s="8">
        <f t="shared" si="14"/>
        <v>0</v>
      </c>
      <c r="AC59" s="1" t="s">
        <v>60</v>
      </c>
      <c r="AD59" t="s">
        <v>52</v>
      </c>
      <c r="AE59" t="s">
        <v>52</v>
      </c>
      <c r="AF59" t="s">
        <v>52</v>
      </c>
      <c r="AG59" t="s">
        <v>52</v>
      </c>
      <c r="AH59" t="s">
        <v>52</v>
      </c>
      <c r="AI59" t="s">
        <v>52</v>
      </c>
      <c r="AJ59" t="s">
        <v>52</v>
      </c>
      <c r="AK59" s="8">
        <f>COUNTIF(AD59:AJ59,B57)*AA57+COUNTIF(AD59:AJ59,B58)*AA58+COUNTIF(AD59:AJ59,B59)*AA59+COUNTIF(AD59:AJ59,B60)*AA60+COUNTIF(AD59:AJ59,B56)*AA56</f>
        <v>0</v>
      </c>
      <c r="AM59" s="1" t="s">
        <v>61</v>
      </c>
      <c r="AN59" s="10" t="s">
        <v>50</v>
      </c>
      <c r="AO59" s="5" t="s">
        <v>50</v>
      </c>
      <c r="AP59" t="s">
        <v>50</v>
      </c>
      <c r="AQ59" s="5" t="s">
        <v>50</v>
      </c>
      <c r="AR59" t="s">
        <v>50</v>
      </c>
      <c r="AS59" s="5" t="s">
        <v>50</v>
      </c>
      <c r="AT59" s="5" t="s">
        <v>55</v>
      </c>
      <c r="AU59" t="s">
        <v>50</v>
      </c>
      <c r="AV59" s="5" t="s">
        <v>50</v>
      </c>
      <c r="AW59" s="5" t="s">
        <v>50</v>
      </c>
      <c r="AX59" t="s">
        <v>50</v>
      </c>
      <c r="AY59" s="6" t="s">
        <v>55</v>
      </c>
      <c r="AZ59" s="31"/>
    </row>
    <row r="60" spans="1:52" ht="15" thickBot="1" x14ac:dyDescent="0.35">
      <c r="B60" s="32" t="s">
        <v>53</v>
      </c>
      <c r="C60" s="33">
        <v>0</v>
      </c>
      <c r="D60" s="33">
        <v>0</v>
      </c>
      <c r="E60" s="33">
        <v>0</v>
      </c>
      <c r="F60" s="33">
        <v>0</v>
      </c>
      <c r="G60" s="33">
        <v>0</v>
      </c>
      <c r="H60" s="33">
        <v>0</v>
      </c>
      <c r="I60" s="33">
        <v>0</v>
      </c>
      <c r="J60" s="33">
        <v>0</v>
      </c>
      <c r="K60" s="33">
        <v>0</v>
      </c>
      <c r="L60" s="33">
        <v>0</v>
      </c>
      <c r="M60" s="33">
        <v>0</v>
      </c>
      <c r="N60" s="33">
        <v>0</v>
      </c>
      <c r="O60" s="33">
        <v>0</v>
      </c>
      <c r="P60" s="33">
        <v>0</v>
      </c>
      <c r="Q60" s="33">
        <v>0</v>
      </c>
      <c r="R60" s="33">
        <v>0</v>
      </c>
      <c r="S60" s="33">
        <v>0</v>
      </c>
      <c r="T60" s="33">
        <v>0</v>
      </c>
      <c r="U60" s="33">
        <v>0</v>
      </c>
      <c r="V60" s="33">
        <v>0</v>
      </c>
      <c r="W60" s="33">
        <v>0</v>
      </c>
      <c r="X60" s="33">
        <v>0</v>
      </c>
      <c r="Y60" s="33">
        <v>0</v>
      </c>
      <c r="Z60" s="33">
        <v>0</v>
      </c>
      <c r="AA60" s="34">
        <f t="shared" si="14"/>
        <v>0</v>
      </c>
      <c r="AB60" s="33"/>
      <c r="AC60" s="35" t="s">
        <v>62</v>
      </c>
      <c r="AD60" s="33" t="s">
        <v>52</v>
      </c>
      <c r="AE60" s="33" t="s">
        <v>52</v>
      </c>
      <c r="AF60" s="33" t="s">
        <v>52</v>
      </c>
      <c r="AG60" s="33" t="s">
        <v>52</v>
      </c>
      <c r="AH60" s="33" t="s">
        <v>52</v>
      </c>
      <c r="AI60" s="33" t="s">
        <v>52</v>
      </c>
      <c r="AJ60" s="33" t="s">
        <v>52</v>
      </c>
      <c r="AK60" s="34">
        <f>COUNTIF(AD60:AJ60,B58)*AA58+COUNTIF(AD60:AJ60,B59)*AA59+COUNTIF(AD60:AJ60,B60)*AA60+COUNTIF(AD60:AJ60,B56)*AA56+COUNTIF(AD60:AJ60,B57)*AA57</f>
        <v>0</v>
      </c>
      <c r="AL60" s="33"/>
      <c r="AM60" s="35" t="s">
        <v>63</v>
      </c>
      <c r="AN60" s="33"/>
      <c r="AO60" s="36"/>
      <c r="AP60" s="34" t="s">
        <v>50</v>
      </c>
      <c r="AQ60" s="35"/>
      <c r="AR60" s="34" t="s">
        <v>50</v>
      </c>
      <c r="AS60" s="33"/>
      <c r="AT60" s="36"/>
      <c r="AU60" s="34" t="s">
        <v>50</v>
      </c>
      <c r="AV60" s="33"/>
      <c r="AW60" s="36"/>
      <c r="AX60" s="34" t="s">
        <v>50</v>
      </c>
      <c r="AY60" s="33"/>
      <c r="AZ60" s="37"/>
    </row>
    <row r="62" spans="1:52" x14ac:dyDescent="0.3">
      <c r="A62" t="s">
        <v>87</v>
      </c>
    </row>
    <row r="63" spans="1:52" x14ac:dyDescent="0.3">
      <c r="A63" s="19" t="s">
        <v>81</v>
      </c>
      <c r="B63" s="19">
        <v>10</v>
      </c>
    </row>
    <row r="64" spans="1:52" ht="15" thickBot="1" x14ac:dyDescent="0.35"/>
    <row r="65" spans="1:52" x14ac:dyDescent="0.3">
      <c r="B65" s="26" t="s">
        <v>1</v>
      </c>
      <c r="C65" s="41" t="s">
        <v>2</v>
      </c>
      <c r="D65" s="41" t="s">
        <v>3</v>
      </c>
      <c r="E65" s="41" t="s">
        <v>4</v>
      </c>
      <c r="F65" s="41" t="s">
        <v>5</v>
      </c>
      <c r="G65" s="41" t="s">
        <v>6</v>
      </c>
      <c r="H65" s="41" t="s">
        <v>7</v>
      </c>
      <c r="I65" s="41" t="s">
        <v>8</v>
      </c>
      <c r="J65" s="41" t="s">
        <v>9</v>
      </c>
      <c r="K65" s="41" t="s">
        <v>10</v>
      </c>
      <c r="L65" s="41" t="s">
        <v>11</v>
      </c>
      <c r="M65" s="41" t="s">
        <v>12</v>
      </c>
      <c r="N65" s="41" t="s">
        <v>13</v>
      </c>
      <c r="O65" s="41" t="s">
        <v>14</v>
      </c>
      <c r="P65" s="41" t="s">
        <v>15</v>
      </c>
      <c r="Q65" s="41" t="s">
        <v>16</v>
      </c>
      <c r="R65" s="41" t="s">
        <v>17</v>
      </c>
      <c r="S65" s="41" t="s">
        <v>18</v>
      </c>
      <c r="T65" s="41" t="s">
        <v>19</v>
      </c>
      <c r="U65" s="41" t="s">
        <v>20</v>
      </c>
      <c r="V65" s="41" t="s">
        <v>21</v>
      </c>
      <c r="W65" s="41" t="s">
        <v>22</v>
      </c>
      <c r="X65" s="41" t="s">
        <v>23</v>
      </c>
      <c r="Y65" s="41" t="s">
        <v>24</v>
      </c>
      <c r="Z65" s="42" t="s">
        <v>25</v>
      </c>
      <c r="AA65" s="41" t="s">
        <v>26</v>
      </c>
      <c r="AB65" s="27"/>
      <c r="AC65" s="41" t="s">
        <v>27</v>
      </c>
      <c r="AD65" s="43" t="s">
        <v>28</v>
      </c>
      <c r="AE65" s="41" t="s">
        <v>29</v>
      </c>
      <c r="AF65" s="41" t="s">
        <v>30</v>
      </c>
      <c r="AG65" s="41" t="s">
        <v>31</v>
      </c>
      <c r="AH65" s="41" t="s">
        <v>32</v>
      </c>
      <c r="AI65" s="41" t="s">
        <v>33</v>
      </c>
      <c r="AJ65" s="42" t="s">
        <v>34</v>
      </c>
      <c r="AK65" s="41" t="s">
        <v>35</v>
      </c>
      <c r="AL65" s="27"/>
      <c r="AM65" s="41"/>
      <c r="AN65" s="41" t="s">
        <v>36</v>
      </c>
      <c r="AO65" s="41" t="s">
        <v>37</v>
      </c>
      <c r="AP65" s="41" t="s">
        <v>38</v>
      </c>
      <c r="AQ65" s="41" t="s">
        <v>39</v>
      </c>
      <c r="AR65" s="41" t="s">
        <v>40</v>
      </c>
      <c r="AS65" s="41" t="s">
        <v>41</v>
      </c>
      <c r="AT65" s="41" t="s">
        <v>42</v>
      </c>
      <c r="AU65" s="41" t="s">
        <v>43</v>
      </c>
      <c r="AV65" s="41" t="s">
        <v>44</v>
      </c>
      <c r="AW65" s="41" t="s">
        <v>45</v>
      </c>
      <c r="AX65" s="41" t="s">
        <v>46</v>
      </c>
      <c r="AY65" s="42" t="s">
        <v>47</v>
      </c>
      <c r="AZ65" s="44" t="s">
        <v>48</v>
      </c>
    </row>
    <row r="66" spans="1:52" x14ac:dyDescent="0.3">
      <c r="B66" s="30" t="s">
        <v>49</v>
      </c>
      <c r="C66">
        <v>0</v>
      </c>
      <c r="D66">
        <v>0</v>
      </c>
      <c r="E66">
        <v>0</v>
      </c>
      <c r="F66">
        <v>0</v>
      </c>
      <c r="G66">
        <v>0</v>
      </c>
      <c r="H66">
        <v>0</v>
      </c>
      <c r="I66">
        <v>0</v>
      </c>
      <c r="J66">
        <v>0</v>
      </c>
      <c r="K66">
        <v>0</v>
      </c>
      <c r="L66">
        <v>0</v>
      </c>
      <c r="M66">
        <f>$B$63</f>
        <v>10</v>
      </c>
      <c r="N66">
        <f t="shared" ref="N66:V66" si="15">$B$63</f>
        <v>10</v>
      </c>
      <c r="O66">
        <f t="shared" si="15"/>
        <v>10</v>
      </c>
      <c r="P66">
        <f t="shared" si="15"/>
        <v>10</v>
      </c>
      <c r="Q66">
        <f t="shared" si="15"/>
        <v>10</v>
      </c>
      <c r="R66">
        <f t="shared" si="15"/>
        <v>10</v>
      </c>
      <c r="S66">
        <f t="shared" si="15"/>
        <v>10</v>
      </c>
      <c r="T66">
        <f t="shared" si="15"/>
        <v>10</v>
      </c>
      <c r="U66">
        <f t="shared" si="15"/>
        <v>10</v>
      </c>
      <c r="V66">
        <f t="shared" si="15"/>
        <v>10</v>
      </c>
      <c r="W66">
        <v>0</v>
      </c>
      <c r="X66">
        <v>0</v>
      </c>
      <c r="Y66">
        <v>0</v>
      </c>
      <c r="Z66">
        <v>0</v>
      </c>
      <c r="AA66" s="8">
        <f>SUM(C66:Z66)</f>
        <v>100</v>
      </c>
      <c r="AC66" s="1" t="s">
        <v>50</v>
      </c>
      <c r="AD66" t="s">
        <v>49</v>
      </c>
      <c r="AE66" t="s">
        <v>49</v>
      </c>
      <c r="AF66" t="s">
        <v>49</v>
      </c>
      <c r="AG66" t="s">
        <v>49</v>
      </c>
      <c r="AH66" t="s">
        <v>49</v>
      </c>
      <c r="AI66" t="s">
        <v>51</v>
      </c>
      <c r="AJ66" t="s">
        <v>51</v>
      </c>
      <c r="AK66" s="8">
        <f>COUNTIF(AD66:AJ66,B66)*AA66+COUNTIF(AD66:AJ66,B67)*AA67+COUNTIF(AD66:AJ66,B68)*AA68+COUNTIF(AD66:AJ66,B69)*AA69+COUNTIF(AD66:AJ66,B70)*AA70</f>
        <v>500</v>
      </c>
      <c r="AM66" s="3" t="s">
        <v>54</v>
      </c>
      <c r="AN66" t="s">
        <v>50</v>
      </c>
      <c r="AO66" t="s">
        <v>50</v>
      </c>
      <c r="AP66" t="s">
        <v>50</v>
      </c>
      <c r="AQ66" t="s">
        <v>50</v>
      </c>
      <c r="AR66" t="s">
        <v>50</v>
      </c>
      <c r="AS66" t="s">
        <v>50</v>
      </c>
      <c r="AT66" t="s">
        <v>50</v>
      </c>
      <c r="AU66" t="s">
        <v>50</v>
      </c>
      <c r="AV66" t="s">
        <v>50</v>
      </c>
      <c r="AW66" t="s">
        <v>50</v>
      </c>
      <c r="AX66" t="s">
        <v>50</v>
      </c>
      <c r="AY66" t="s">
        <v>50</v>
      </c>
      <c r="AZ66" s="29">
        <f>COUNTIF(AN66:AY70,AC66)*AK66+COUNTIF(AN66:AY70,AC67)*AK67+COUNTIF(AN66:AY70,AC68)*AK68+COUNTIF(AN66:AY70,AC69)*AK69+COUNTIF(AN66:AY70,AC70)*AK70</f>
        <v>26000</v>
      </c>
    </row>
    <row r="67" spans="1:52" x14ac:dyDescent="0.3">
      <c r="B67" s="28" t="s">
        <v>51</v>
      </c>
      <c r="C67">
        <v>0</v>
      </c>
      <c r="D67">
        <v>0</v>
      </c>
      <c r="E67">
        <v>0</v>
      </c>
      <c r="F67">
        <v>0</v>
      </c>
      <c r="G67">
        <v>0</v>
      </c>
      <c r="H67">
        <v>0</v>
      </c>
      <c r="I67">
        <v>0</v>
      </c>
      <c r="J67">
        <v>0</v>
      </c>
      <c r="K67">
        <v>0</v>
      </c>
      <c r="L67">
        <v>0</v>
      </c>
      <c r="M67">
        <v>0</v>
      </c>
      <c r="N67">
        <v>0</v>
      </c>
      <c r="O67">
        <v>0</v>
      </c>
      <c r="P67">
        <v>0</v>
      </c>
      <c r="Q67">
        <v>0</v>
      </c>
      <c r="R67">
        <v>0</v>
      </c>
      <c r="S67">
        <v>0</v>
      </c>
      <c r="T67">
        <v>0</v>
      </c>
      <c r="U67">
        <v>0</v>
      </c>
      <c r="V67">
        <v>0</v>
      </c>
      <c r="W67">
        <v>0</v>
      </c>
      <c r="X67">
        <v>0</v>
      </c>
      <c r="Y67">
        <v>0</v>
      </c>
      <c r="Z67">
        <v>0</v>
      </c>
      <c r="AA67" s="8">
        <f>SUM(C67:Z67)</f>
        <v>0</v>
      </c>
      <c r="AC67" s="1" t="s">
        <v>55</v>
      </c>
      <c r="AD67" t="s">
        <v>52</v>
      </c>
      <c r="AE67" t="s">
        <v>52</v>
      </c>
      <c r="AF67" t="s">
        <v>52</v>
      </c>
      <c r="AG67" t="s">
        <v>52</v>
      </c>
      <c r="AH67" t="s">
        <v>52</v>
      </c>
      <c r="AI67" t="s">
        <v>52</v>
      </c>
      <c r="AJ67" t="s">
        <v>52</v>
      </c>
      <c r="AK67" s="8">
        <f>COUNTIF(AD67:AJ67,B66)*AA66+COUNTIF(AD67:AJ67,B67)*AA67+COUNTIF(AD67:AJ67,B68)*AA68+COUNTIF(AD67:AJ67,B69)*AA69+COUNTIF(AD67:AJ67,B70)*AA70</f>
        <v>0</v>
      </c>
      <c r="AM67" s="1" t="s">
        <v>57</v>
      </c>
      <c r="AN67" t="s">
        <v>50</v>
      </c>
      <c r="AO67" t="s">
        <v>50</v>
      </c>
      <c r="AP67" t="s">
        <v>50</v>
      </c>
      <c r="AQ67" t="s">
        <v>50</v>
      </c>
      <c r="AR67" t="s">
        <v>50</v>
      </c>
      <c r="AS67" t="s">
        <v>50</v>
      </c>
      <c r="AT67" t="s">
        <v>50</v>
      </c>
      <c r="AU67" t="s">
        <v>50</v>
      </c>
      <c r="AV67" t="s">
        <v>50</v>
      </c>
      <c r="AW67" t="s">
        <v>50</v>
      </c>
      <c r="AX67" t="s">
        <v>50</v>
      </c>
      <c r="AY67" s="4" t="s">
        <v>50</v>
      </c>
      <c r="AZ67" s="31"/>
    </row>
    <row r="68" spans="1:52" x14ac:dyDescent="0.3">
      <c r="B68" s="28" t="s">
        <v>52</v>
      </c>
      <c r="C68">
        <v>0</v>
      </c>
      <c r="D68">
        <v>0</v>
      </c>
      <c r="E68">
        <v>0</v>
      </c>
      <c r="F68">
        <v>0</v>
      </c>
      <c r="G68">
        <v>0</v>
      </c>
      <c r="H68">
        <v>0</v>
      </c>
      <c r="I68">
        <v>0</v>
      </c>
      <c r="J68">
        <v>0</v>
      </c>
      <c r="K68">
        <v>0</v>
      </c>
      <c r="L68">
        <v>0</v>
      </c>
      <c r="M68">
        <v>0</v>
      </c>
      <c r="N68">
        <v>0</v>
      </c>
      <c r="O68">
        <v>0</v>
      </c>
      <c r="P68">
        <v>0</v>
      </c>
      <c r="Q68">
        <v>0</v>
      </c>
      <c r="R68">
        <v>0</v>
      </c>
      <c r="S68">
        <v>0</v>
      </c>
      <c r="T68">
        <v>0</v>
      </c>
      <c r="U68">
        <v>0</v>
      </c>
      <c r="V68">
        <v>0</v>
      </c>
      <c r="W68">
        <v>0</v>
      </c>
      <c r="X68">
        <v>0</v>
      </c>
      <c r="Y68">
        <v>0</v>
      </c>
      <c r="Z68">
        <v>0</v>
      </c>
      <c r="AA68" s="8">
        <f t="shared" ref="AA68:AA70" si="16">SUM(C68:Z68)</f>
        <v>0</v>
      </c>
      <c r="AC68" s="1" t="s">
        <v>58</v>
      </c>
      <c r="AD68" t="s">
        <v>52</v>
      </c>
      <c r="AE68" t="s">
        <v>52</v>
      </c>
      <c r="AF68" t="s">
        <v>52</v>
      </c>
      <c r="AG68" t="s">
        <v>52</v>
      </c>
      <c r="AH68" t="s">
        <v>52</v>
      </c>
      <c r="AI68" t="s">
        <v>52</v>
      </c>
      <c r="AJ68" t="s">
        <v>52</v>
      </c>
      <c r="AK68" s="8">
        <f>COUNTIF(AD68:AJ68,B66)*AA66+COUNTIF(AD68:AJ68,B67)*AA67+COUNTIF(AD68:AJ68,B68)*AA68+COUNTIF(AD68:AJ68,B69)*AA69+COUNTIF(AD68:AJ68,B70)*AA70</f>
        <v>0</v>
      </c>
      <c r="AM68" s="1" t="s">
        <v>59</v>
      </c>
      <c r="AN68" t="s">
        <v>50</v>
      </c>
      <c r="AO68" t="s">
        <v>50</v>
      </c>
      <c r="AP68" t="s">
        <v>50</v>
      </c>
      <c r="AQ68" t="s">
        <v>50</v>
      </c>
      <c r="AR68" t="s">
        <v>50</v>
      </c>
      <c r="AS68" t="s">
        <v>50</v>
      </c>
      <c r="AT68" t="s">
        <v>50</v>
      </c>
      <c r="AU68" t="s">
        <v>50</v>
      </c>
      <c r="AV68" t="s">
        <v>50</v>
      </c>
      <c r="AW68" t="s">
        <v>50</v>
      </c>
      <c r="AX68" t="s">
        <v>50</v>
      </c>
      <c r="AY68" s="4" t="s">
        <v>50</v>
      </c>
      <c r="AZ68" s="31"/>
    </row>
    <row r="69" spans="1:52" x14ac:dyDescent="0.3">
      <c r="B69" s="28" t="s">
        <v>56</v>
      </c>
      <c r="C69">
        <v>0</v>
      </c>
      <c r="D69">
        <v>0</v>
      </c>
      <c r="E69">
        <v>0</v>
      </c>
      <c r="F69">
        <v>0</v>
      </c>
      <c r="G69">
        <v>0</v>
      </c>
      <c r="H69">
        <v>0</v>
      </c>
      <c r="I69">
        <v>0</v>
      </c>
      <c r="J69">
        <v>0</v>
      </c>
      <c r="K69">
        <v>0</v>
      </c>
      <c r="L69">
        <v>0</v>
      </c>
      <c r="M69">
        <v>0</v>
      </c>
      <c r="N69">
        <v>0</v>
      </c>
      <c r="O69">
        <v>0</v>
      </c>
      <c r="P69">
        <v>0</v>
      </c>
      <c r="Q69">
        <v>0</v>
      </c>
      <c r="R69">
        <v>0</v>
      </c>
      <c r="S69">
        <v>0</v>
      </c>
      <c r="T69">
        <v>0</v>
      </c>
      <c r="U69">
        <v>0</v>
      </c>
      <c r="V69">
        <v>0</v>
      </c>
      <c r="W69">
        <v>0</v>
      </c>
      <c r="X69">
        <v>0</v>
      </c>
      <c r="Y69">
        <v>0</v>
      </c>
      <c r="Z69">
        <v>0</v>
      </c>
      <c r="AA69" s="8">
        <f t="shared" si="16"/>
        <v>0</v>
      </c>
      <c r="AC69" s="1" t="s">
        <v>60</v>
      </c>
      <c r="AD69" t="s">
        <v>52</v>
      </c>
      <c r="AE69" t="s">
        <v>52</v>
      </c>
      <c r="AF69" t="s">
        <v>52</v>
      </c>
      <c r="AG69" t="s">
        <v>52</v>
      </c>
      <c r="AH69" t="s">
        <v>52</v>
      </c>
      <c r="AI69" t="s">
        <v>52</v>
      </c>
      <c r="AJ69" t="s">
        <v>52</v>
      </c>
      <c r="AK69" s="8">
        <f>COUNTIF(AD69:AJ69,B67)*AA67+COUNTIF(AD69:AJ69,B68)*AA68+COUNTIF(AD69:AJ69,B69)*AA69+COUNTIF(AD69:AJ69,B70)*AA70+COUNTIF(AD69:AJ69,B66)*AA66</f>
        <v>0</v>
      </c>
      <c r="AM69" s="1" t="s">
        <v>61</v>
      </c>
      <c r="AN69" s="10" t="s">
        <v>50</v>
      </c>
      <c r="AO69" s="5" t="s">
        <v>50</v>
      </c>
      <c r="AP69" t="s">
        <v>50</v>
      </c>
      <c r="AQ69" s="5" t="s">
        <v>50</v>
      </c>
      <c r="AR69" t="s">
        <v>50</v>
      </c>
      <c r="AS69" s="5" t="s">
        <v>50</v>
      </c>
      <c r="AT69" t="s">
        <v>50</v>
      </c>
      <c r="AU69" t="s">
        <v>50</v>
      </c>
      <c r="AV69" s="5" t="s">
        <v>50</v>
      </c>
      <c r="AW69" s="5" t="s">
        <v>50</v>
      </c>
      <c r="AX69" t="s">
        <v>50</v>
      </c>
      <c r="AY69" s="6" t="s">
        <v>50</v>
      </c>
      <c r="AZ69" s="31"/>
    </row>
    <row r="70" spans="1:52" ht="15" thickBot="1" x14ac:dyDescent="0.35">
      <c r="B70" s="32" t="s">
        <v>53</v>
      </c>
      <c r="C70" s="33">
        <v>0</v>
      </c>
      <c r="D70" s="33">
        <v>0</v>
      </c>
      <c r="E70" s="33">
        <v>0</v>
      </c>
      <c r="F70" s="33">
        <v>0</v>
      </c>
      <c r="G70" s="33">
        <v>0</v>
      </c>
      <c r="H70" s="33">
        <v>0</v>
      </c>
      <c r="I70" s="33">
        <v>0</v>
      </c>
      <c r="J70" s="33">
        <v>0</v>
      </c>
      <c r="K70" s="33">
        <v>0</v>
      </c>
      <c r="L70" s="33">
        <v>0</v>
      </c>
      <c r="M70" s="33">
        <v>0</v>
      </c>
      <c r="N70" s="33">
        <v>0</v>
      </c>
      <c r="O70" s="33">
        <v>0</v>
      </c>
      <c r="P70" s="33">
        <v>0</v>
      </c>
      <c r="Q70" s="33">
        <v>0</v>
      </c>
      <c r="R70" s="33">
        <v>0</v>
      </c>
      <c r="S70" s="33">
        <v>0</v>
      </c>
      <c r="T70" s="33">
        <v>0</v>
      </c>
      <c r="U70" s="33">
        <v>0</v>
      </c>
      <c r="V70" s="33">
        <v>0</v>
      </c>
      <c r="W70" s="33">
        <v>0</v>
      </c>
      <c r="X70" s="33">
        <v>0</v>
      </c>
      <c r="Y70" s="33">
        <v>0</v>
      </c>
      <c r="Z70" s="33">
        <v>0</v>
      </c>
      <c r="AA70" s="34">
        <f t="shared" si="16"/>
        <v>0</v>
      </c>
      <c r="AB70" s="33"/>
      <c r="AC70" s="35" t="s">
        <v>62</v>
      </c>
      <c r="AD70" s="33" t="s">
        <v>52</v>
      </c>
      <c r="AE70" s="33" t="s">
        <v>52</v>
      </c>
      <c r="AF70" s="33" t="s">
        <v>52</v>
      </c>
      <c r="AG70" s="33" t="s">
        <v>52</v>
      </c>
      <c r="AH70" s="33" t="s">
        <v>52</v>
      </c>
      <c r="AI70" s="33" t="s">
        <v>52</v>
      </c>
      <c r="AJ70" s="33" t="s">
        <v>52</v>
      </c>
      <c r="AK70" s="34">
        <f>COUNTIF(AD70:AJ70,B68)*AA68+COUNTIF(AD70:AJ70,B69)*AA69+COUNTIF(AD70:AJ70,B70)*AA70+COUNTIF(AD70:AJ70,B66)*AA66+COUNTIF(AD70:AJ70,B67)*AA67</f>
        <v>0</v>
      </c>
      <c r="AL70" s="33"/>
      <c r="AM70" s="35" t="s">
        <v>63</v>
      </c>
      <c r="AN70" s="33"/>
      <c r="AO70" s="36"/>
      <c r="AP70" s="34" t="s">
        <v>50</v>
      </c>
      <c r="AQ70" s="35"/>
      <c r="AR70" s="34" t="s">
        <v>50</v>
      </c>
      <c r="AS70" s="33"/>
      <c r="AT70" s="36"/>
      <c r="AU70" s="34" t="s">
        <v>50</v>
      </c>
      <c r="AV70" s="33"/>
      <c r="AW70" s="36"/>
      <c r="AX70" s="34" t="s">
        <v>50</v>
      </c>
      <c r="AY70" s="33"/>
      <c r="AZ70" s="37"/>
    </row>
    <row r="72" spans="1:52" x14ac:dyDescent="0.3">
      <c r="A72" t="s">
        <v>88</v>
      </c>
    </row>
    <row r="73" spans="1:52" x14ac:dyDescent="0.3">
      <c r="A73" s="19" t="s">
        <v>81</v>
      </c>
      <c r="B73" s="19">
        <v>50</v>
      </c>
    </row>
    <row r="74" spans="1:52" ht="15" thickBot="1" x14ac:dyDescent="0.35"/>
    <row r="75" spans="1:52" x14ac:dyDescent="0.3">
      <c r="B75" s="26" t="s">
        <v>1</v>
      </c>
      <c r="C75" s="41" t="s">
        <v>2</v>
      </c>
      <c r="D75" s="41" t="s">
        <v>3</v>
      </c>
      <c r="E75" s="41" t="s">
        <v>4</v>
      </c>
      <c r="F75" s="41" t="s">
        <v>5</v>
      </c>
      <c r="G75" s="41" t="s">
        <v>6</v>
      </c>
      <c r="H75" s="41" t="s">
        <v>7</v>
      </c>
      <c r="I75" s="41" t="s">
        <v>8</v>
      </c>
      <c r="J75" s="41" t="s">
        <v>9</v>
      </c>
      <c r="K75" s="41" t="s">
        <v>10</v>
      </c>
      <c r="L75" s="41" t="s">
        <v>11</v>
      </c>
      <c r="M75" s="41" t="s">
        <v>12</v>
      </c>
      <c r="N75" s="41" t="s">
        <v>13</v>
      </c>
      <c r="O75" s="41" t="s">
        <v>14</v>
      </c>
      <c r="P75" s="41" t="s">
        <v>15</v>
      </c>
      <c r="Q75" s="41" t="s">
        <v>16</v>
      </c>
      <c r="R75" s="41" t="s">
        <v>17</v>
      </c>
      <c r="S75" s="41" t="s">
        <v>18</v>
      </c>
      <c r="T75" s="41" t="s">
        <v>19</v>
      </c>
      <c r="U75" s="41" t="s">
        <v>20</v>
      </c>
      <c r="V75" s="41" t="s">
        <v>21</v>
      </c>
      <c r="W75" s="41" t="s">
        <v>22</v>
      </c>
      <c r="X75" s="41" t="s">
        <v>23</v>
      </c>
      <c r="Y75" s="41" t="s">
        <v>24</v>
      </c>
      <c r="Z75" s="42" t="s">
        <v>25</v>
      </c>
      <c r="AA75" s="41" t="s">
        <v>26</v>
      </c>
      <c r="AB75" s="27"/>
      <c r="AC75" s="41" t="s">
        <v>27</v>
      </c>
      <c r="AD75" s="43" t="s">
        <v>28</v>
      </c>
      <c r="AE75" s="41" t="s">
        <v>29</v>
      </c>
      <c r="AF75" s="41" t="s">
        <v>30</v>
      </c>
      <c r="AG75" s="41" t="s">
        <v>31</v>
      </c>
      <c r="AH75" s="41" t="s">
        <v>32</v>
      </c>
      <c r="AI75" s="41" t="s">
        <v>33</v>
      </c>
      <c r="AJ75" s="42" t="s">
        <v>34</v>
      </c>
      <c r="AK75" s="41" t="s">
        <v>35</v>
      </c>
      <c r="AL75" s="27"/>
      <c r="AM75" s="41"/>
      <c r="AN75" s="41" t="s">
        <v>36</v>
      </c>
      <c r="AO75" s="41" t="s">
        <v>37</v>
      </c>
      <c r="AP75" s="41" t="s">
        <v>38</v>
      </c>
      <c r="AQ75" s="41" t="s">
        <v>39</v>
      </c>
      <c r="AR75" s="41" t="s">
        <v>40</v>
      </c>
      <c r="AS75" s="41" t="s">
        <v>41</v>
      </c>
      <c r="AT75" s="41" t="s">
        <v>42</v>
      </c>
      <c r="AU75" s="41" t="s">
        <v>43</v>
      </c>
      <c r="AV75" s="41" t="s">
        <v>44</v>
      </c>
      <c r="AW75" s="41" t="s">
        <v>45</v>
      </c>
      <c r="AX75" s="41" t="s">
        <v>46</v>
      </c>
      <c r="AY75" s="42" t="s">
        <v>47</v>
      </c>
      <c r="AZ75" s="44" t="s">
        <v>48</v>
      </c>
    </row>
    <row r="76" spans="1:52" x14ac:dyDescent="0.3">
      <c r="B76" s="30" t="s">
        <v>49</v>
      </c>
      <c r="C76">
        <v>0</v>
      </c>
      <c r="D76">
        <v>0</v>
      </c>
      <c r="E76">
        <v>0</v>
      </c>
      <c r="F76">
        <v>0</v>
      </c>
      <c r="G76">
        <v>0</v>
      </c>
      <c r="H76">
        <v>0</v>
      </c>
      <c r="I76">
        <v>0</v>
      </c>
      <c r="J76">
        <v>1</v>
      </c>
      <c r="K76">
        <v>1</v>
      </c>
      <c r="L76">
        <v>1</v>
      </c>
      <c r="M76">
        <v>1</v>
      </c>
      <c r="N76">
        <f>$B$73</f>
        <v>50</v>
      </c>
      <c r="O76">
        <f>$B$73</f>
        <v>50</v>
      </c>
      <c r="P76">
        <f t="shared" ref="P76:R76" si="17">$B$73</f>
        <v>50</v>
      </c>
      <c r="Q76">
        <f t="shared" si="17"/>
        <v>50</v>
      </c>
      <c r="R76">
        <f t="shared" si="17"/>
        <v>50</v>
      </c>
      <c r="S76">
        <v>1</v>
      </c>
      <c r="T76">
        <v>1</v>
      </c>
      <c r="U76">
        <v>1</v>
      </c>
      <c r="V76">
        <v>0</v>
      </c>
      <c r="W76">
        <v>0</v>
      </c>
      <c r="X76">
        <v>0</v>
      </c>
      <c r="Y76">
        <v>0</v>
      </c>
      <c r="Z76">
        <v>0</v>
      </c>
      <c r="AA76" s="8">
        <f>SUM(C76:Z76)</f>
        <v>257</v>
      </c>
      <c r="AC76" s="1" t="s">
        <v>50</v>
      </c>
      <c r="AD76" t="s">
        <v>49</v>
      </c>
      <c r="AE76" t="s">
        <v>49</v>
      </c>
      <c r="AF76" t="s">
        <v>49</v>
      </c>
      <c r="AG76" t="s">
        <v>49</v>
      </c>
      <c r="AH76" t="s">
        <v>49</v>
      </c>
      <c r="AI76" t="s">
        <v>51</v>
      </c>
      <c r="AJ76" t="s">
        <v>51</v>
      </c>
      <c r="AK76" s="8">
        <f>COUNTIF(AD76:AJ76,B76)*AA76+COUNTIF(AD76:AJ76,B77)*AA77+COUNTIF(AD76:AJ76,B78)*AA78+COUNTIF(AD76:AJ76,B79)*AA79+COUNTIF(AD76:AJ76,B80)*AA80</f>
        <v>1285</v>
      </c>
      <c r="AM76" s="3" t="s">
        <v>54</v>
      </c>
      <c r="AN76" t="s">
        <v>50</v>
      </c>
      <c r="AO76" t="s">
        <v>50</v>
      </c>
      <c r="AP76" t="s">
        <v>50</v>
      </c>
      <c r="AQ76" t="s">
        <v>50</v>
      </c>
      <c r="AR76" t="s">
        <v>50</v>
      </c>
      <c r="AS76" t="s">
        <v>50</v>
      </c>
      <c r="AT76" t="s">
        <v>50</v>
      </c>
      <c r="AU76" t="s">
        <v>50</v>
      </c>
      <c r="AV76" t="s">
        <v>50</v>
      </c>
      <c r="AW76" t="s">
        <v>50</v>
      </c>
      <c r="AX76" t="s">
        <v>50</v>
      </c>
      <c r="AY76" t="s">
        <v>50</v>
      </c>
      <c r="AZ76" s="29">
        <f>COUNTIF(AN76:AY80,AC76)*AK76+COUNTIF(AN76:AY80,AC77)*AK77+COUNTIF(AN76:AY80,AC78)*AK78+COUNTIF(AN76:AY80,AC79)*AK79+COUNTIF(AN76:AY80,AC80)*AK80</f>
        <v>66820</v>
      </c>
    </row>
    <row r="77" spans="1:52" x14ac:dyDescent="0.3">
      <c r="B77" s="28" t="s">
        <v>51</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s="8">
        <f>SUM(C77:Z77)</f>
        <v>0</v>
      </c>
      <c r="AC77" s="1" t="s">
        <v>55</v>
      </c>
      <c r="AD77" t="s">
        <v>52</v>
      </c>
      <c r="AE77" t="s">
        <v>52</v>
      </c>
      <c r="AF77" t="s">
        <v>52</v>
      </c>
      <c r="AG77" t="s">
        <v>52</v>
      </c>
      <c r="AH77" t="s">
        <v>52</v>
      </c>
      <c r="AI77" t="s">
        <v>52</v>
      </c>
      <c r="AJ77" t="s">
        <v>52</v>
      </c>
      <c r="AK77" s="8">
        <f>COUNTIF(AD77:AJ77,B76)*AA76+COUNTIF(AD77:AJ77,B77)*AA77+COUNTIF(AD77:AJ77,B78)*AA78+COUNTIF(AD77:AJ77,B79)*AA79+COUNTIF(AD77:AJ77,B80)*AA80</f>
        <v>0</v>
      </c>
      <c r="AM77" s="1" t="s">
        <v>57</v>
      </c>
      <c r="AN77" t="s">
        <v>50</v>
      </c>
      <c r="AO77" t="s">
        <v>50</v>
      </c>
      <c r="AP77" t="s">
        <v>50</v>
      </c>
      <c r="AQ77" t="s">
        <v>50</v>
      </c>
      <c r="AR77" t="s">
        <v>50</v>
      </c>
      <c r="AS77" t="s">
        <v>50</v>
      </c>
      <c r="AT77" t="s">
        <v>50</v>
      </c>
      <c r="AU77" t="s">
        <v>50</v>
      </c>
      <c r="AV77" t="s">
        <v>50</v>
      </c>
      <c r="AW77" t="s">
        <v>50</v>
      </c>
      <c r="AX77" t="s">
        <v>50</v>
      </c>
      <c r="AY77" s="4" t="s">
        <v>50</v>
      </c>
      <c r="AZ77" s="31"/>
    </row>
    <row r="78" spans="1:52" x14ac:dyDescent="0.3">
      <c r="B78" s="28" t="s">
        <v>52</v>
      </c>
      <c r="C78">
        <v>0</v>
      </c>
      <c r="D78">
        <v>0</v>
      </c>
      <c r="E78">
        <v>0</v>
      </c>
      <c r="F78">
        <v>0</v>
      </c>
      <c r="G78">
        <v>0</v>
      </c>
      <c r="H78">
        <v>0</v>
      </c>
      <c r="I78">
        <v>0</v>
      </c>
      <c r="J78">
        <v>0</v>
      </c>
      <c r="K78">
        <v>0</v>
      </c>
      <c r="L78">
        <v>0</v>
      </c>
      <c r="M78">
        <v>0</v>
      </c>
      <c r="N78">
        <v>0</v>
      </c>
      <c r="O78">
        <v>0</v>
      </c>
      <c r="P78">
        <v>0</v>
      </c>
      <c r="Q78">
        <v>0</v>
      </c>
      <c r="R78">
        <v>0</v>
      </c>
      <c r="S78">
        <v>0</v>
      </c>
      <c r="T78">
        <v>0</v>
      </c>
      <c r="U78">
        <v>0</v>
      </c>
      <c r="V78">
        <v>0</v>
      </c>
      <c r="W78">
        <v>0</v>
      </c>
      <c r="X78">
        <v>0</v>
      </c>
      <c r="Y78">
        <v>0</v>
      </c>
      <c r="Z78">
        <v>0</v>
      </c>
      <c r="AA78" s="8">
        <f t="shared" ref="AA78:AA80" si="18">SUM(C78:Z78)</f>
        <v>0</v>
      </c>
      <c r="AC78" s="1" t="s">
        <v>58</v>
      </c>
      <c r="AD78" t="s">
        <v>52</v>
      </c>
      <c r="AE78" t="s">
        <v>52</v>
      </c>
      <c r="AF78" t="s">
        <v>52</v>
      </c>
      <c r="AG78" t="s">
        <v>52</v>
      </c>
      <c r="AH78" t="s">
        <v>52</v>
      </c>
      <c r="AI78" t="s">
        <v>52</v>
      </c>
      <c r="AJ78" t="s">
        <v>52</v>
      </c>
      <c r="AK78" s="8">
        <f>COUNTIF(AD78:AJ78,B76)*AA76+COUNTIF(AD78:AJ78,B77)*AA77+COUNTIF(AD78:AJ78,B78)*AA78+COUNTIF(AD78:AJ78,B79)*AA79+COUNTIF(AD78:AJ78,B80)*AA80</f>
        <v>0</v>
      </c>
      <c r="AM78" s="1" t="s">
        <v>59</v>
      </c>
      <c r="AN78" t="s">
        <v>50</v>
      </c>
      <c r="AO78" t="s">
        <v>50</v>
      </c>
      <c r="AP78" t="s">
        <v>50</v>
      </c>
      <c r="AQ78" t="s">
        <v>50</v>
      </c>
      <c r="AR78" t="s">
        <v>50</v>
      </c>
      <c r="AS78" t="s">
        <v>50</v>
      </c>
      <c r="AT78" t="s">
        <v>50</v>
      </c>
      <c r="AU78" t="s">
        <v>50</v>
      </c>
      <c r="AV78" t="s">
        <v>50</v>
      </c>
      <c r="AW78" t="s">
        <v>50</v>
      </c>
      <c r="AX78" t="s">
        <v>50</v>
      </c>
      <c r="AY78" s="4" t="s">
        <v>50</v>
      </c>
      <c r="AZ78" s="31"/>
    </row>
    <row r="79" spans="1:52" x14ac:dyDescent="0.3">
      <c r="B79" s="28" t="s">
        <v>56</v>
      </c>
      <c r="C79">
        <v>0</v>
      </c>
      <c r="D79">
        <v>0</v>
      </c>
      <c r="E79">
        <v>0</v>
      </c>
      <c r="F79">
        <v>0</v>
      </c>
      <c r="G79">
        <v>0</v>
      </c>
      <c r="H79">
        <v>0</v>
      </c>
      <c r="I79">
        <v>0</v>
      </c>
      <c r="J79">
        <v>0</v>
      </c>
      <c r="K79">
        <v>0</v>
      </c>
      <c r="L79">
        <v>0</v>
      </c>
      <c r="M79">
        <v>0</v>
      </c>
      <c r="N79">
        <v>0</v>
      </c>
      <c r="O79">
        <v>0</v>
      </c>
      <c r="P79">
        <v>0</v>
      </c>
      <c r="Q79">
        <v>0</v>
      </c>
      <c r="R79">
        <v>0</v>
      </c>
      <c r="S79">
        <v>0</v>
      </c>
      <c r="T79">
        <v>0</v>
      </c>
      <c r="U79">
        <v>0</v>
      </c>
      <c r="V79">
        <v>0</v>
      </c>
      <c r="W79">
        <v>0</v>
      </c>
      <c r="X79">
        <v>0</v>
      </c>
      <c r="Y79">
        <v>0</v>
      </c>
      <c r="Z79">
        <v>0</v>
      </c>
      <c r="AA79" s="8">
        <f t="shared" si="18"/>
        <v>0</v>
      </c>
      <c r="AC79" s="1" t="s">
        <v>60</v>
      </c>
      <c r="AD79" t="s">
        <v>52</v>
      </c>
      <c r="AE79" t="s">
        <v>52</v>
      </c>
      <c r="AF79" t="s">
        <v>52</v>
      </c>
      <c r="AG79" t="s">
        <v>52</v>
      </c>
      <c r="AH79" t="s">
        <v>52</v>
      </c>
      <c r="AI79" t="s">
        <v>52</v>
      </c>
      <c r="AJ79" t="s">
        <v>52</v>
      </c>
      <c r="AK79" s="8">
        <f>COUNTIF(AD79:AJ79,B77)*AA77+COUNTIF(AD79:AJ79,B78)*AA78+COUNTIF(AD79:AJ79,B79)*AA79+COUNTIF(AD79:AJ79,B80)*AA80+COUNTIF(AD79:AJ79,B76)*AA76</f>
        <v>0</v>
      </c>
      <c r="AM79" s="1" t="s">
        <v>61</v>
      </c>
      <c r="AN79" s="10" t="s">
        <v>50</v>
      </c>
      <c r="AO79" s="5" t="s">
        <v>50</v>
      </c>
      <c r="AP79" t="s">
        <v>50</v>
      </c>
      <c r="AQ79" s="5" t="s">
        <v>50</v>
      </c>
      <c r="AR79" t="s">
        <v>50</v>
      </c>
      <c r="AS79" s="5" t="s">
        <v>50</v>
      </c>
      <c r="AT79" t="s">
        <v>50</v>
      </c>
      <c r="AU79" t="s">
        <v>50</v>
      </c>
      <c r="AV79" s="5" t="s">
        <v>50</v>
      </c>
      <c r="AW79" s="5" t="s">
        <v>50</v>
      </c>
      <c r="AX79" t="s">
        <v>50</v>
      </c>
      <c r="AY79" s="6" t="s">
        <v>50</v>
      </c>
      <c r="AZ79" s="31"/>
    </row>
    <row r="80" spans="1:52" ht="15" thickBot="1" x14ac:dyDescent="0.35">
      <c r="B80" s="32" t="s">
        <v>53</v>
      </c>
      <c r="C80" s="33">
        <v>0</v>
      </c>
      <c r="D80" s="33">
        <v>0</v>
      </c>
      <c r="E80" s="33">
        <v>0</v>
      </c>
      <c r="F80" s="33">
        <v>0</v>
      </c>
      <c r="G80" s="33">
        <v>0</v>
      </c>
      <c r="H80" s="33">
        <v>0</v>
      </c>
      <c r="I80" s="33">
        <v>0</v>
      </c>
      <c r="J80" s="33">
        <v>0</v>
      </c>
      <c r="K80" s="33">
        <v>0</v>
      </c>
      <c r="L80" s="33">
        <v>0</v>
      </c>
      <c r="M80" s="33">
        <v>0</v>
      </c>
      <c r="N80" s="33">
        <v>0</v>
      </c>
      <c r="O80" s="33">
        <v>0</v>
      </c>
      <c r="P80" s="33">
        <v>0</v>
      </c>
      <c r="Q80" s="33">
        <v>0</v>
      </c>
      <c r="R80" s="33">
        <v>0</v>
      </c>
      <c r="S80" s="33">
        <v>0</v>
      </c>
      <c r="T80" s="33">
        <v>0</v>
      </c>
      <c r="U80" s="33">
        <v>0</v>
      </c>
      <c r="V80" s="33">
        <v>0</v>
      </c>
      <c r="W80" s="33">
        <v>0</v>
      </c>
      <c r="X80" s="33">
        <v>0</v>
      </c>
      <c r="Y80" s="33">
        <v>0</v>
      </c>
      <c r="Z80" s="33">
        <v>0</v>
      </c>
      <c r="AA80" s="34">
        <f t="shared" si="18"/>
        <v>0</v>
      </c>
      <c r="AB80" s="33"/>
      <c r="AC80" s="35" t="s">
        <v>62</v>
      </c>
      <c r="AD80" s="33" t="s">
        <v>52</v>
      </c>
      <c r="AE80" s="33" t="s">
        <v>52</v>
      </c>
      <c r="AF80" s="33" t="s">
        <v>52</v>
      </c>
      <c r="AG80" s="33" t="s">
        <v>52</v>
      </c>
      <c r="AH80" s="33" t="s">
        <v>52</v>
      </c>
      <c r="AI80" s="33" t="s">
        <v>52</v>
      </c>
      <c r="AJ80" s="33" t="s">
        <v>52</v>
      </c>
      <c r="AK80" s="34">
        <f>COUNTIF(AD80:AJ80,B78)*AA78+COUNTIF(AD80:AJ80,B79)*AA79+COUNTIF(AD80:AJ80,B80)*AA80+COUNTIF(AD80:AJ80,B76)*AA76+COUNTIF(AD80:AJ80,B77)*AA77</f>
        <v>0</v>
      </c>
      <c r="AL80" s="33"/>
      <c r="AM80" s="35" t="s">
        <v>63</v>
      </c>
      <c r="AN80" s="33"/>
      <c r="AO80" s="36"/>
      <c r="AP80" s="34" t="s">
        <v>50</v>
      </c>
      <c r="AQ80" s="35"/>
      <c r="AR80" s="34" t="s">
        <v>50</v>
      </c>
      <c r="AS80" s="33"/>
      <c r="AT80" s="36"/>
      <c r="AU80" s="34" t="s">
        <v>50</v>
      </c>
      <c r="AV80" s="33"/>
      <c r="AW80" s="36"/>
      <c r="AX80" s="34" t="s">
        <v>50</v>
      </c>
      <c r="AY80" s="33"/>
      <c r="AZ80" s="37"/>
    </row>
    <row r="82" spans="1:52" x14ac:dyDescent="0.3">
      <c r="A82" t="s">
        <v>89</v>
      </c>
    </row>
    <row r="83" spans="1:52" x14ac:dyDescent="0.3">
      <c r="A83" s="19" t="s">
        <v>81</v>
      </c>
      <c r="B83" s="19">
        <v>20</v>
      </c>
    </row>
    <row r="84" spans="1:52" ht="15" thickBot="1" x14ac:dyDescent="0.35"/>
    <row r="85" spans="1:52" x14ac:dyDescent="0.3">
      <c r="B85" s="26" t="s">
        <v>1</v>
      </c>
      <c r="C85" s="41" t="s">
        <v>2</v>
      </c>
      <c r="D85" s="41" t="s">
        <v>3</v>
      </c>
      <c r="E85" s="41" t="s">
        <v>4</v>
      </c>
      <c r="F85" s="41" t="s">
        <v>5</v>
      </c>
      <c r="G85" s="41" t="s">
        <v>6</v>
      </c>
      <c r="H85" s="41" t="s">
        <v>7</v>
      </c>
      <c r="I85" s="41" t="s">
        <v>8</v>
      </c>
      <c r="J85" s="41" t="s">
        <v>9</v>
      </c>
      <c r="K85" s="41" t="s">
        <v>10</v>
      </c>
      <c r="L85" s="41" t="s">
        <v>11</v>
      </c>
      <c r="M85" s="41" t="s">
        <v>12</v>
      </c>
      <c r="N85" s="41" t="s">
        <v>13</v>
      </c>
      <c r="O85" s="41" t="s">
        <v>14</v>
      </c>
      <c r="P85" s="41" t="s">
        <v>15</v>
      </c>
      <c r="Q85" s="41" t="s">
        <v>16</v>
      </c>
      <c r="R85" s="41" t="s">
        <v>17</v>
      </c>
      <c r="S85" s="41" t="s">
        <v>18</v>
      </c>
      <c r="T85" s="41" t="s">
        <v>19</v>
      </c>
      <c r="U85" s="41" t="s">
        <v>20</v>
      </c>
      <c r="V85" s="41" t="s">
        <v>21</v>
      </c>
      <c r="W85" s="41" t="s">
        <v>22</v>
      </c>
      <c r="X85" s="41" t="s">
        <v>23</v>
      </c>
      <c r="Y85" s="41" t="s">
        <v>24</v>
      </c>
      <c r="Z85" s="42" t="s">
        <v>25</v>
      </c>
      <c r="AA85" s="41" t="s">
        <v>26</v>
      </c>
      <c r="AB85" s="27"/>
      <c r="AC85" s="41" t="s">
        <v>27</v>
      </c>
      <c r="AD85" s="43" t="s">
        <v>28</v>
      </c>
      <c r="AE85" s="41" t="s">
        <v>29</v>
      </c>
      <c r="AF85" s="41" t="s">
        <v>30</v>
      </c>
      <c r="AG85" s="41" t="s">
        <v>31</v>
      </c>
      <c r="AH85" s="41" t="s">
        <v>32</v>
      </c>
      <c r="AI85" s="41" t="s">
        <v>33</v>
      </c>
      <c r="AJ85" s="42" t="s">
        <v>34</v>
      </c>
      <c r="AK85" s="41" t="s">
        <v>35</v>
      </c>
      <c r="AL85" s="27"/>
      <c r="AM85" s="41"/>
      <c r="AN85" s="41" t="s">
        <v>36</v>
      </c>
      <c r="AO85" s="41" t="s">
        <v>37</v>
      </c>
      <c r="AP85" s="41" t="s">
        <v>38</v>
      </c>
      <c r="AQ85" s="41" t="s">
        <v>39</v>
      </c>
      <c r="AR85" s="41" t="s">
        <v>40</v>
      </c>
      <c r="AS85" s="41" t="s">
        <v>41</v>
      </c>
      <c r="AT85" s="41" t="s">
        <v>42</v>
      </c>
      <c r="AU85" s="41" t="s">
        <v>43</v>
      </c>
      <c r="AV85" s="41" t="s">
        <v>44</v>
      </c>
      <c r="AW85" s="41" t="s">
        <v>45</v>
      </c>
      <c r="AX85" s="41" t="s">
        <v>46</v>
      </c>
      <c r="AY85" s="42" t="s">
        <v>47</v>
      </c>
      <c r="AZ85" s="44" t="s">
        <v>48</v>
      </c>
    </row>
    <row r="86" spans="1:52" x14ac:dyDescent="0.3">
      <c r="B86" s="30" t="s">
        <v>49</v>
      </c>
      <c r="C86">
        <v>0</v>
      </c>
      <c r="D86">
        <v>0</v>
      </c>
      <c r="E86">
        <v>0</v>
      </c>
      <c r="F86">
        <v>0</v>
      </c>
      <c r="G86">
        <v>0</v>
      </c>
      <c r="H86">
        <v>0</v>
      </c>
      <c r="I86">
        <v>0</v>
      </c>
      <c r="J86">
        <v>1</v>
      </c>
      <c r="K86">
        <v>1</v>
      </c>
      <c r="L86">
        <v>1</v>
      </c>
      <c r="M86">
        <v>1</v>
      </c>
      <c r="N86">
        <f>$B$83</f>
        <v>20</v>
      </c>
      <c r="O86">
        <f t="shared" ref="O86:R86" si="19">$B$83</f>
        <v>20</v>
      </c>
      <c r="P86">
        <f t="shared" si="19"/>
        <v>20</v>
      </c>
      <c r="Q86">
        <f t="shared" si="19"/>
        <v>20</v>
      </c>
      <c r="R86">
        <f t="shared" si="19"/>
        <v>20</v>
      </c>
      <c r="S86">
        <v>1</v>
      </c>
      <c r="T86">
        <v>1</v>
      </c>
      <c r="U86">
        <f>$B$83</f>
        <v>20</v>
      </c>
      <c r="V86">
        <f t="shared" ref="V86:Z86" si="20">$B$83</f>
        <v>20</v>
      </c>
      <c r="W86">
        <f t="shared" si="20"/>
        <v>20</v>
      </c>
      <c r="X86">
        <f t="shared" si="20"/>
        <v>20</v>
      </c>
      <c r="Y86">
        <f t="shared" si="20"/>
        <v>20</v>
      </c>
      <c r="Z86">
        <f t="shared" si="20"/>
        <v>20</v>
      </c>
      <c r="AA86" s="8">
        <f>SUM(C86:Z86)</f>
        <v>226</v>
      </c>
      <c r="AC86" s="1" t="s">
        <v>50</v>
      </c>
      <c r="AD86" t="s">
        <v>52</v>
      </c>
      <c r="AE86" t="s">
        <v>49</v>
      </c>
      <c r="AF86" t="s">
        <v>49</v>
      </c>
      <c r="AG86" t="s">
        <v>49</v>
      </c>
      <c r="AH86" t="s">
        <v>49</v>
      </c>
      <c r="AI86" t="s">
        <v>49</v>
      </c>
      <c r="AJ86" t="s">
        <v>49</v>
      </c>
      <c r="AK86" s="8">
        <f>COUNTIF(AD86:AJ86,B86)*AA86+COUNTIF(AD86:AJ86,B87)*AA87+COUNTIF(AD86:AJ86,B88)*AA88+COUNTIF(AD86:AJ86,B89)*AA89+COUNTIF(AD86:AJ86,B90)*AA90</f>
        <v>1356</v>
      </c>
      <c r="AM86" s="3" t="s">
        <v>54</v>
      </c>
      <c r="AN86" t="s">
        <v>50</v>
      </c>
      <c r="AO86" t="s">
        <v>50</v>
      </c>
      <c r="AP86" t="s">
        <v>50</v>
      </c>
      <c r="AQ86" t="s">
        <v>50</v>
      </c>
      <c r="AR86" t="s">
        <v>50</v>
      </c>
      <c r="AS86" t="s">
        <v>50</v>
      </c>
      <c r="AT86" t="s">
        <v>50</v>
      </c>
      <c r="AU86" t="s">
        <v>50</v>
      </c>
      <c r="AV86" t="s">
        <v>50</v>
      </c>
      <c r="AW86" t="s">
        <v>50</v>
      </c>
      <c r="AX86" t="s">
        <v>50</v>
      </c>
      <c r="AY86" t="s">
        <v>50</v>
      </c>
      <c r="AZ86" s="29">
        <f>COUNTIF(AN86:AY90,AC86)*AK86+COUNTIF(AN86:AY90,AC87)*AK87+COUNTIF(AN86:AY90,AC88)*AK88+COUNTIF(AN86:AY90,AC89)*AK89+COUNTIF(AN86:AY90,AC90)*AK90</f>
        <v>70512</v>
      </c>
    </row>
    <row r="87" spans="1:52" x14ac:dyDescent="0.3">
      <c r="B87" s="28" t="s">
        <v>51</v>
      </c>
      <c r="C87">
        <v>0</v>
      </c>
      <c r="D87">
        <v>0</v>
      </c>
      <c r="E87">
        <v>0</v>
      </c>
      <c r="F87">
        <v>0</v>
      </c>
      <c r="G87">
        <v>0</v>
      </c>
      <c r="H87">
        <v>0</v>
      </c>
      <c r="I87">
        <v>0</v>
      </c>
      <c r="J87">
        <v>0</v>
      </c>
      <c r="K87">
        <v>0</v>
      </c>
      <c r="L87">
        <v>0</v>
      </c>
      <c r="M87">
        <v>0</v>
      </c>
      <c r="N87">
        <v>0</v>
      </c>
      <c r="O87">
        <v>0</v>
      </c>
      <c r="P87">
        <v>0</v>
      </c>
      <c r="Q87">
        <v>0</v>
      </c>
      <c r="R87">
        <v>0</v>
      </c>
      <c r="S87">
        <v>0</v>
      </c>
      <c r="T87">
        <v>0</v>
      </c>
      <c r="U87">
        <v>0</v>
      </c>
      <c r="V87">
        <v>0</v>
      </c>
      <c r="W87">
        <v>0</v>
      </c>
      <c r="X87">
        <v>0</v>
      </c>
      <c r="Y87">
        <v>0</v>
      </c>
      <c r="Z87">
        <v>0</v>
      </c>
      <c r="AA87" s="8">
        <f>SUM(C87:Z87)</f>
        <v>0</v>
      </c>
      <c r="AC87" s="1" t="s">
        <v>55</v>
      </c>
      <c r="AD87" t="s">
        <v>52</v>
      </c>
      <c r="AE87" t="s">
        <v>52</v>
      </c>
      <c r="AF87" t="s">
        <v>52</v>
      </c>
      <c r="AG87" t="s">
        <v>52</v>
      </c>
      <c r="AH87" t="s">
        <v>52</v>
      </c>
      <c r="AI87" t="s">
        <v>52</v>
      </c>
      <c r="AJ87" t="s">
        <v>52</v>
      </c>
      <c r="AK87" s="8">
        <f>COUNTIF(AD87:AJ87,B86)*AA86+COUNTIF(AD87:AJ87,B87)*AA87+COUNTIF(AD87:AJ87,B88)*AA88+COUNTIF(AD87:AJ87,B89)*AA89+COUNTIF(AD87:AJ87,B90)*AA90</f>
        <v>0</v>
      </c>
      <c r="AM87" s="1" t="s">
        <v>57</v>
      </c>
      <c r="AN87" t="s">
        <v>50</v>
      </c>
      <c r="AO87" t="s">
        <v>50</v>
      </c>
      <c r="AP87" t="s">
        <v>50</v>
      </c>
      <c r="AQ87" t="s">
        <v>50</v>
      </c>
      <c r="AR87" t="s">
        <v>50</v>
      </c>
      <c r="AS87" t="s">
        <v>50</v>
      </c>
      <c r="AT87" t="s">
        <v>50</v>
      </c>
      <c r="AU87" t="s">
        <v>50</v>
      </c>
      <c r="AV87" t="s">
        <v>50</v>
      </c>
      <c r="AW87" t="s">
        <v>50</v>
      </c>
      <c r="AX87" t="s">
        <v>50</v>
      </c>
      <c r="AY87" s="4" t="s">
        <v>50</v>
      </c>
      <c r="AZ87" s="31"/>
    </row>
    <row r="88" spans="1:52" x14ac:dyDescent="0.3">
      <c r="B88" s="28" t="s">
        <v>52</v>
      </c>
      <c r="C88">
        <v>0</v>
      </c>
      <c r="D88">
        <v>0</v>
      </c>
      <c r="E88">
        <v>0</v>
      </c>
      <c r="F88">
        <v>0</v>
      </c>
      <c r="G88">
        <v>0</v>
      </c>
      <c r="H88">
        <v>0</v>
      </c>
      <c r="I88">
        <v>0</v>
      </c>
      <c r="J88">
        <v>0</v>
      </c>
      <c r="K88">
        <v>0</v>
      </c>
      <c r="L88">
        <v>0</v>
      </c>
      <c r="M88">
        <v>0</v>
      </c>
      <c r="N88">
        <v>0</v>
      </c>
      <c r="O88">
        <v>0</v>
      </c>
      <c r="P88">
        <v>0</v>
      </c>
      <c r="Q88">
        <v>0</v>
      </c>
      <c r="R88">
        <v>0</v>
      </c>
      <c r="S88">
        <v>0</v>
      </c>
      <c r="T88">
        <v>0</v>
      </c>
      <c r="U88">
        <v>0</v>
      </c>
      <c r="V88">
        <v>0</v>
      </c>
      <c r="W88">
        <v>0</v>
      </c>
      <c r="X88">
        <v>0</v>
      </c>
      <c r="Y88">
        <v>0</v>
      </c>
      <c r="Z88">
        <v>0</v>
      </c>
      <c r="AA88" s="8">
        <f t="shared" ref="AA88:AA90" si="21">SUM(C88:Z88)</f>
        <v>0</v>
      </c>
      <c r="AC88" s="1" t="s">
        <v>58</v>
      </c>
      <c r="AD88" t="s">
        <v>52</v>
      </c>
      <c r="AE88" t="s">
        <v>52</v>
      </c>
      <c r="AF88" t="s">
        <v>52</v>
      </c>
      <c r="AG88" t="s">
        <v>52</v>
      </c>
      <c r="AH88" t="s">
        <v>52</v>
      </c>
      <c r="AI88" t="s">
        <v>52</v>
      </c>
      <c r="AJ88" t="s">
        <v>52</v>
      </c>
      <c r="AK88" s="8">
        <f>COUNTIF(AD88:AJ88,B86)*AA86+COUNTIF(AD88:AJ88,B87)*AA87+COUNTIF(AD88:AJ88,B88)*AA88+COUNTIF(AD88:AJ88,B89)*AA89+COUNTIF(AD88:AJ88,B90)*AA90</f>
        <v>0</v>
      </c>
      <c r="AM88" s="1" t="s">
        <v>59</v>
      </c>
      <c r="AN88" t="s">
        <v>50</v>
      </c>
      <c r="AO88" t="s">
        <v>50</v>
      </c>
      <c r="AP88" t="s">
        <v>50</v>
      </c>
      <c r="AQ88" t="s">
        <v>50</v>
      </c>
      <c r="AR88" t="s">
        <v>50</v>
      </c>
      <c r="AS88" t="s">
        <v>50</v>
      </c>
      <c r="AT88" t="s">
        <v>50</v>
      </c>
      <c r="AU88" t="s">
        <v>50</v>
      </c>
      <c r="AV88" t="s">
        <v>50</v>
      </c>
      <c r="AW88" t="s">
        <v>50</v>
      </c>
      <c r="AX88" t="s">
        <v>50</v>
      </c>
      <c r="AY88" s="4" t="s">
        <v>50</v>
      </c>
      <c r="AZ88" s="31"/>
    </row>
    <row r="89" spans="1:52" x14ac:dyDescent="0.3">
      <c r="B89" s="28" t="s">
        <v>56</v>
      </c>
      <c r="C89">
        <v>0</v>
      </c>
      <c r="D89">
        <v>0</v>
      </c>
      <c r="E89">
        <v>0</v>
      </c>
      <c r="F89">
        <v>0</v>
      </c>
      <c r="G89">
        <v>0</v>
      </c>
      <c r="H89">
        <v>0</v>
      </c>
      <c r="I89">
        <v>0</v>
      </c>
      <c r="J89">
        <v>0</v>
      </c>
      <c r="K89">
        <v>0</v>
      </c>
      <c r="L89">
        <v>0</v>
      </c>
      <c r="M89">
        <v>0</v>
      </c>
      <c r="N89">
        <v>0</v>
      </c>
      <c r="O89">
        <v>0</v>
      </c>
      <c r="P89">
        <v>0</v>
      </c>
      <c r="Q89">
        <v>0</v>
      </c>
      <c r="R89">
        <v>0</v>
      </c>
      <c r="S89">
        <v>0</v>
      </c>
      <c r="T89">
        <v>0</v>
      </c>
      <c r="U89">
        <v>0</v>
      </c>
      <c r="V89">
        <v>0</v>
      </c>
      <c r="W89">
        <v>0</v>
      </c>
      <c r="X89">
        <v>0</v>
      </c>
      <c r="Y89">
        <v>0</v>
      </c>
      <c r="Z89">
        <v>0</v>
      </c>
      <c r="AA89" s="8">
        <f t="shared" si="21"/>
        <v>0</v>
      </c>
      <c r="AC89" s="1" t="s">
        <v>60</v>
      </c>
      <c r="AD89" t="s">
        <v>52</v>
      </c>
      <c r="AE89" t="s">
        <v>52</v>
      </c>
      <c r="AF89" t="s">
        <v>52</v>
      </c>
      <c r="AG89" t="s">
        <v>52</v>
      </c>
      <c r="AH89" t="s">
        <v>52</v>
      </c>
      <c r="AI89" t="s">
        <v>52</v>
      </c>
      <c r="AJ89" t="s">
        <v>52</v>
      </c>
      <c r="AK89" s="8">
        <f>COUNTIF(AD89:AJ89,B87)*AA87+COUNTIF(AD89:AJ89,B88)*AA88+COUNTIF(AD89:AJ89,B89)*AA89+COUNTIF(AD89:AJ89,B90)*AA90+COUNTIF(AD89:AJ89,B86)*AA86</f>
        <v>0</v>
      </c>
      <c r="AM89" s="1" t="s">
        <v>61</v>
      </c>
      <c r="AN89" s="10" t="s">
        <v>50</v>
      </c>
      <c r="AO89" s="5" t="s">
        <v>50</v>
      </c>
      <c r="AP89" t="s">
        <v>50</v>
      </c>
      <c r="AQ89" s="5" t="s">
        <v>50</v>
      </c>
      <c r="AR89" t="s">
        <v>50</v>
      </c>
      <c r="AS89" s="5" t="s">
        <v>50</v>
      </c>
      <c r="AT89" t="s">
        <v>50</v>
      </c>
      <c r="AU89" t="s">
        <v>50</v>
      </c>
      <c r="AV89" s="5" t="s">
        <v>50</v>
      </c>
      <c r="AW89" s="5" t="s">
        <v>50</v>
      </c>
      <c r="AX89" t="s">
        <v>50</v>
      </c>
      <c r="AY89" s="6" t="s">
        <v>50</v>
      </c>
      <c r="AZ89" s="31"/>
    </row>
    <row r="90" spans="1:52" ht="15" thickBot="1" x14ac:dyDescent="0.35">
      <c r="B90" s="32" t="s">
        <v>53</v>
      </c>
      <c r="C90" s="33">
        <v>0</v>
      </c>
      <c r="D90" s="33">
        <v>0</v>
      </c>
      <c r="E90" s="33">
        <v>0</v>
      </c>
      <c r="F90" s="33">
        <v>0</v>
      </c>
      <c r="G90" s="33">
        <v>0</v>
      </c>
      <c r="H90" s="33">
        <v>0</v>
      </c>
      <c r="I90" s="33">
        <v>0</v>
      </c>
      <c r="J90" s="33">
        <v>0</v>
      </c>
      <c r="K90" s="33">
        <v>0</v>
      </c>
      <c r="L90" s="33">
        <v>0</v>
      </c>
      <c r="M90" s="33">
        <v>0</v>
      </c>
      <c r="N90" s="33">
        <v>0</v>
      </c>
      <c r="O90" s="33">
        <v>0</v>
      </c>
      <c r="P90" s="33">
        <v>0</v>
      </c>
      <c r="Q90" s="33">
        <v>0</v>
      </c>
      <c r="R90" s="33">
        <v>0</v>
      </c>
      <c r="S90" s="33">
        <v>0</v>
      </c>
      <c r="T90" s="33">
        <v>0</v>
      </c>
      <c r="U90" s="33">
        <v>0</v>
      </c>
      <c r="V90" s="33">
        <v>0</v>
      </c>
      <c r="W90" s="33">
        <v>0</v>
      </c>
      <c r="X90" s="33">
        <v>0</v>
      </c>
      <c r="Y90" s="33">
        <v>0</v>
      </c>
      <c r="Z90" s="33">
        <v>0</v>
      </c>
      <c r="AA90" s="34">
        <f t="shared" si="21"/>
        <v>0</v>
      </c>
      <c r="AB90" s="33"/>
      <c r="AC90" s="35" t="s">
        <v>62</v>
      </c>
      <c r="AD90" s="33" t="s">
        <v>52</v>
      </c>
      <c r="AE90" s="33" t="s">
        <v>52</v>
      </c>
      <c r="AF90" s="33" t="s">
        <v>52</v>
      </c>
      <c r="AG90" s="33" t="s">
        <v>52</v>
      </c>
      <c r="AH90" s="33" t="s">
        <v>52</v>
      </c>
      <c r="AI90" s="33" t="s">
        <v>52</v>
      </c>
      <c r="AJ90" s="33" t="s">
        <v>52</v>
      </c>
      <c r="AK90" s="34">
        <f>COUNTIF(AD90:AJ90,B88)*AA88+COUNTIF(AD90:AJ90,B89)*AA89+COUNTIF(AD90:AJ90,B90)*AA90+COUNTIF(AD90:AJ90,B86)*AA86+COUNTIF(AD90:AJ90,B87)*AA87</f>
        <v>0</v>
      </c>
      <c r="AL90" s="33"/>
      <c r="AM90" s="35" t="s">
        <v>63</v>
      </c>
      <c r="AN90" s="33"/>
      <c r="AO90" s="36"/>
      <c r="AP90" s="34" t="s">
        <v>50</v>
      </c>
      <c r="AQ90" s="35"/>
      <c r="AR90" s="34" t="s">
        <v>50</v>
      </c>
      <c r="AS90" s="33"/>
      <c r="AT90" s="36"/>
      <c r="AU90" s="34" t="s">
        <v>50</v>
      </c>
      <c r="AV90" s="33"/>
      <c r="AW90" s="36"/>
      <c r="AX90" s="34" t="s">
        <v>50</v>
      </c>
      <c r="AY90" s="33"/>
      <c r="AZ90" s="37"/>
    </row>
  </sheetData>
  <customSheetViews>
    <customSheetView guid="{A6036F66-92E8-4330-B227-E4436E7D8390}" scale="85">
      <selection activeCell="AD86" sqref="AD86:AJ90"/>
      <pageMargins left="0.7" right="0.7" top="0.75" bottom="0.75" header="0.3" footer="0.3"/>
    </customSheetView>
  </customSheetViews>
  <phoneticPr fontId="1" type="noConversion"/>
  <conditionalFormatting sqref="B15:AL16 X17:AL17 B17:W19 X18:Z19 B20:Z20 X27:AZ27 B27:W29 X28:Z29 B30:Z30 X37:AZ37 B37:W39 X38:Z39 B40:Z40 X47:AZ47 B47:W49 X48:Z49 B50:Z50 B5:AZ6 X7:AZ7 B7:W9 AB8:AZ8 X8:Z9 AA8:AA10 AB9:AY10 B10:Z10 AM15:AZ18 AA18:AL20 AM19:AY20 AV28:AZ28 AA28:AU30 AV29:AY30 AV38:AZ38 AA38:AU40 AV39:AY40 AB48:AZ48 AA48:AA50 AB49:AY50 B55:AZ56 B57:W59 AB58:AZ58 X58:Z59 L58:L60 AA58:AA60 AB59:AY60 B60:Z60 B65:AZ65 AU67:AZ68 B67:W69 X68:Z69 AB68:AT69 AA68:AA70 AU69:AY69 B70:Z70 AB70:AY70 B75:AZ75 AU77:AZ78 B77:W79 X78:Z79 AB78:AT79 AA78:AA80 AU79:AY79 B80:Z80 AB80:AY80 B85:AZ85 AU87:AZ88 B87:W89 X88:Z89 AB88:AT89 AA88:AA90 AU89:AY89 B90:Z90 AB90:AY90 B25:AZ25 B45:AZ45">
    <cfRule type="cellIs" dxfId="132" priority="159" operator="equal">
      <formula>$AC$9</formula>
    </cfRule>
  </conditionalFormatting>
  <conditionalFormatting sqref="B26:AY26">
    <cfRule type="cellIs" dxfId="131" priority="148" operator="equal">
      <formula>$AC$9</formula>
    </cfRule>
  </conditionalFormatting>
  <conditionalFormatting sqref="B46:AY46">
    <cfRule type="cellIs" dxfId="130" priority="126" operator="equal">
      <formula>$AC$9</formula>
    </cfRule>
  </conditionalFormatting>
  <conditionalFormatting sqref="B66:AY66 B67:W69 X68:Z69 B70:Z70 B76:AY76 B77:W79 X78:Z79 B80:Z80 B86:AY86 B87:W89 X88:Z89 B90:Z90 B5:AZ6 X7:AZ7 B7:W9 AB8:AZ8 X8:Z9 AA8:AA10 AB9:AY10 B10:Z10 B15:AL16 AM15:AZ18 X17:AL17 B17:W19 X18:Z19 AA18:AL20 AM19:AY20 B20:Z20 X27:AZ27 B27:W29 AV28:AZ28 X28:Z29 AA28:AU30 AV29:AY30 B30:Z30 X37:AZ37 B37:W39 AV38:AZ38 X38:Z39 AA38:AU40 AV39:AY40 B40:Z40 X47:AZ47 B47:W49 AB48:AZ48 X48:Z49 AA48:AA50 AB49:AY50 B50:Z50 B55:AZ56 B57:W59 AB58:AZ58 X58:Z59 L58:L60 AA58:AA60 AB59:AY60 B60:Z60 B65:AZ65 AU67:AZ68 AB68:AT69 AA68:AA70 AU69:AY69 AB70:AY70 B75:AZ75 AU77:AZ78 AB78:AT79 AA78:AA80 AU79:AY79 AB80:AY80 B85:AZ85 AU87:AZ88 AB88:AT89 AA88:AA90 AU89:AY89 AB90:AY90">
    <cfRule type="cellIs" dxfId="129" priority="105" operator="equal">
      <formula>$AC$8</formula>
    </cfRule>
  </conditionalFormatting>
  <conditionalFormatting sqref="B66:AY66">
    <cfRule type="cellIs" dxfId="128" priority="104" operator="equal">
      <formula>$AC$9</formula>
    </cfRule>
  </conditionalFormatting>
  <conditionalFormatting sqref="B76:AY76">
    <cfRule type="cellIs" dxfId="127" priority="83" operator="equal">
      <formula>$AC$9</formula>
    </cfRule>
  </conditionalFormatting>
  <conditionalFormatting sqref="B86:AY86">
    <cfRule type="cellIs" dxfId="126" priority="62" operator="equal">
      <formula>$AC$9</formula>
    </cfRule>
  </conditionalFormatting>
  <conditionalFormatting sqref="B5:AZ6 X7:AZ7 B7:W9 AB8:AZ8 X8:Z9 AA8:AA10 AB9:AY10 B10:Z10 B15:AL16 AM15:AZ18 X17:AL17 B17:W19 X18:Z19 AA18:AL20 AM19:AY20 B20:Z20 X27:AZ27 B27:W29 AV28:AZ28 X28:Z29 AA28:AU30 AV29:AY30 B30:Z30 X37:AZ37 B37:W39 AV38:AZ38 X38:Z39 AA38:AU40 AV39:AY40 B40:Z40 X47:AZ47 B47:W49 AB48:AZ48 X48:Z49 AA48:AA50 AB49:AY50 B50:Z50 B55:AZ56 B57:W59 AB58:AZ58 X58:Z59 L58:L60 AA58:AA60 AB59:AY60 B60:Z60 B65:AZ65 B66:AY66 AU67:AZ68 B67:W69 X68:Z69 AB68:AT69 AA68:AA70 AU69:AY69 B70:Z70 AB70:AY70 B75:AZ75 B76:AY76 AU77:AZ78 B77:W79 X78:Z79 AB78:AT79 AA78:AA80 AU79:AY79 B80:Z80 AB80:AY80 B85:AZ85 B86:AY86 AU87:AZ88 B87:W89 X88:Z89 AB88:AT89 AA88:AA90 AU89:AY89 B90:Z90 AB90:AY90">
    <cfRule type="cellIs" dxfId="125" priority="107" operator="equal">
      <formula>$AC$6</formula>
    </cfRule>
    <cfRule type="cellIs" dxfId="124" priority="113" operator="equal">
      <formula>$B$5</formula>
    </cfRule>
    <cfRule type="cellIs" dxfId="123" priority="112" operator="equal">
      <formula>$B$7</formula>
    </cfRule>
    <cfRule type="cellIs" dxfId="122" priority="111" operator="equal">
      <formula>$B$6</formula>
    </cfRule>
    <cfRule type="cellIs" dxfId="121" priority="110" operator="equal">
      <formula>$B$8</formula>
    </cfRule>
    <cfRule type="cellIs" dxfId="120" priority="109" operator="equal">
      <formula>$B$9</formula>
    </cfRule>
    <cfRule type="cellIs" dxfId="119" priority="108" operator="equal">
      <formula>$AC$5</formula>
    </cfRule>
    <cfRule type="cellIs" dxfId="118" priority="106" operator="equal">
      <formula>$AC$7</formula>
    </cfRule>
  </conditionalFormatting>
  <conditionalFormatting sqref="B25:AZ26">
    <cfRule type="cellIs" dxfId="117" priority="48" operator="equal">
      <formula>$B$6</formula>
    </cfRule>
    <cfRule type="cellIs" dxfId="116" priority="47" operator="equal">
      <formula>$B$8</formula>
    </cfRule>
    <cfRule type="cellIs" dxfId="115" priority="46" operator="equal">
      <formula>$B$9</formula>
    </cfRule>
    <cfRule type="cellIs" dxfId="114" priority="45" operator="equal">
      <formula>$AC$5</formula>
    </cfRule>
    <cfRule type="cellIs" dxfId="113" priority="44" operator="equal">
      <formula>$AC$6</formula>
    </cfRule>
    <cfRule type="cellIs" dxfId="112" priority="43" operator="equal">
      <formula>$AC$7</formula>
    </cfRule>
    <cfRule type="cellIs" dxfId="111" priority="42" operator="equal">
      <formula>$AC$8</formula>
    </cfRule>
    <cfRule type="cellIs" dxfId="110" priority="50" operator="equal">
      <formula>$B$5</formula>
    </cfRule>
    <cfRule type="cellIs" dxfId="109" priority="49" operator="equal">
      <formula>$B$7</formula>
    </cfRule>
  </conditionalFormatting>
  <conditionalFormatting sqref="B35:AZ36">
    <cfRule type="cellIs" dxfId="108" priority="144" operator="equal">
      <formula>$B$6</formula>
    </cfRule>
    <cfRule type="cellIs" dxfId="107" priority="145" operator="equal">
      <formula>$B$7</formula>
    </cfRule>
    <cfRule type="cellIs" dxfId="106" priority="143" operator="equal">
      <formula>$B$8</formula>
    </cfRule>
    <cfRule type="cellIs" dxfId="105" priority="142" operator="equal">
      <formula>$B$9</formula>
    </cfRule>
    <cfRule type="cellIs" dxfId="104" priority="139" operator="equal">
      <formula>$AC$7</formula>
    </cfRule>
    <cfRule type="cellIs" dxfId="103" priority="140" operator="equal">
      <formula>$AC$6</formula>
    </cfRule>
    <cfRule type="cellIs" dxfId="102" priority="137" operator="equal">
      <formula>$AC$9</formula>
    </cfRule>
    <cfRule type="cellIs" dxfId="101" priority="141" operator="equal">
      <formula>$AC$5</formula>
    </cfRule>
    <cfRule type="cellIs" dxfId="100" priority="146" operator="equal">
      <formula>$B$5</formula>
    </cfRule>
    <cfRule type="cellIs" dxfId="99" priority="138" operator="equal">
      <formula>$AC$8</formula>
    </cfRule>
  </conditionalFormatting>
  <conditionalFormatting sqref="B45:AZ46">
    <cfRule type="cellIs" dxfId="98" priority="33" operator="equal">
      <formula>$AC$7</formula>
    </cfRule>
    <cfRule type="cellIs" dxfId="97" priority="32" operator="equal">
      <formula>$AC$8</formula>
    </cfRule>
    <cfRule type="cellIs" dxfId="96" priority="34" operator="equal">
      <formula>$AC$6</formula>
    </cfRule>
    <cfRule type="cellIs" dxfId="95" priority="35" operator="equal">
      <formula>$AC$5</formula>
    </cfRule>
    <cfRule type="cellIs" dxfId="94" priority="36" operator="equal">
      <formula>$B$9</formula>
    </cfRule>
    <cfRule type="cellIs" dxfId="93" priority="37" operator="equal">
      <formula>$B$8</formula>
    </cfRule>
    <cfRule type="cellIs" dxfId="92" priority="39" operator="equal">
      <formula>$B$7</formula>
    </cfRule>
    <cfRule type="cellIs" dxfId="91" priority="40" operator="equal">
      <formula>$B$5</formula>
    </cfRule>
    <cfRule type="cellIs" dxfId="90" priority="38" operator="equal">
      <formula>$B$6</formula>
    </cfRule>
  </conditionalFormatting>
  <conditionalFormatting sqref="C6:Z10 C56:Z60">
    <cfRule type="cellIs" dxfId="89" priority="169" operator="greaterThan">
      <formula>0</formula>
    </cfRule>
  </conditionalFormatting>
  <conditionalFormatting sqref="C16:Z20">
    <cfRule type="cellIs" dxfId="88" priority="158" operator="greaterThan">
      <formula>0</formula>
    </cfRule>
  </conditionalFormatting>
  <conditionalFormatting sqref="C26:Z30">
    <cfRule type="cellIs" dxfId="87" priority="147" operator="greaterThan">
      <formula>0</formula>
    </cfRule>
  </conditionalFormatting>
  <conditionalFormatting sqref="C36:Z40">
    <cfRule type="cellIs" dxfId="86" priority="136" operator="greaterThan">
      <formula>0</formula>
    </cfRule>
  </conditionalFormatting>
  <conditionalFormatting sqref="C46:Z50">
    <cfRule type="cellIs" dxfId="85" priority="125" operator="greaterThan">
      <formula>0</formula>
    </cfRule>
  </conditionalFormatting>
  <conditionalFormatting sqref="C66:Z70">
    <cfRule type="cellIs" dxfId="84" priority="103" operator="greaterThan">
      <formula>0</formula>
    </cfRule>
  </conditionalFormatting>
  <conditionalFormatting sqref="C76:Z80">
    <cfRule type="cellIs" dxfId="83" priority="82" operator="greaterThan">
      <formula>0</formula>
    </cfRule>
  </conditionalFormatting>
  <conditionalFormatting sqref="C86:Z90">
    <cfRule type="cellIs" dxfId="82" priority="61" operator="greaterThan">
      <formula>0</formula>
    </cfRule>
  </conditionalFormatting>
  <conditionalFormatting sqref="X67:AT67">
    <cfRule type="cellIs" dxfId="81" priority="93" operator="equal">
      <formula>$AC$9</formula>
    </cfRule>
    <cfRule type="cellIs" dxfId="80" priority="94" operator="equal">
      <formula>$AC$8</formula>
    </cfRule>
    <cfRule type="cellIs" dxfId="79" priority="95" operator="equal">
      <formula>$AC$7</formula>
    </cfRule>
    <cfRule type="cellIs" dxfId="78" priority="96" operator="equal">
      <formula>$AC$6</formula>
    </cfRule>
    <cfRule type="cellIs" dxfId="77" priority="98" operator="equal">
      <formula>$B$9</formula>
    </cfRule>
    <cfRule type="cellIs" dxfId="76" priority="101" operator="equal">
      <formula>$B$7</formula>
    </cfRule>
    <cfRule type="cellIs" dxfId="75" priority="102" operator="equal">
      <formula>$B$5</formula>
    </cfRule>
    <cfRule type="cellIs" dxfId="74" priority="100" operator="equal">
      <formula>$B$6</formula>
    </cfRule>
    <cfRule type="cellIs" dxfId="73" priority="99" operator="equal">
      <formula>$B$8</formula>
    </cfRule>
    <cfRule type="cellIs" dxfId="72" priority="97" operator="equal">
      <formula>$AC$5</formula>
    </cfRule>
  </conditionalFormatting>
  <conditionalFormatting sqref="X77:AT77">
    <cfRule type="cellIs" dxfId="71" priority="77" operator="equal">
      <formula>$B$9</formula>
    </cfRule>
    <cfRule type="cellIs" dxfId="70" priority="81" operator="equal">
      <formula>$B$5</formula>
    </cfRule>
    <cfRule type="cellIs" dxfId="69" priority="73" operator="equal">
      <formula>$AC$8</formula>
    </cfRule>
    <cfRule type="cellIs" dxfId="68" priority="74" operator="equal">
      <formula>$AC$7</formula>
    </cfRule>
    <cfRule type="cellIs" dxfId="67" priority="75" operator="equal">
      <formula>$AC$6</formula>
    </cfRule>
    <cfRule type="cellIs" dxfId="66" priority="79" operator="equal">
      <formula>$B$6</formula>
    </cfRule>
    <cfRule type="cellIs" dxfId="65" priority="76" operator="equal">
      <formula>$AC$5</formula>
    </cfRule>
    <cfRule type="cellIs" dxfId="64" priority="78" operator="equal">
      <formula>$B$8</formula>
    </cfRule>
    <cfRule type="cellIs" dxfId="63" priority="80" operator="equal">
      <formula>$B$7</formula>
    </cfRule>
    <cfRule type="cellIs" dxfId="62" priority="72" operator="equal">
      <formula>$AC$9</formula>
    </cfRule>
  </conditionalFormatting>
  <conditionalFormatting sqref="X87:AT87">
    <cfRule type="cellIs" dxfId="61" priority="59" operator="equal">
      <formula>$B$7</formula>
    </cfRule>
    <cfRule type="cellIs" dxfId="60" priority="57" operator="equal">
      <formula>$B$8</formula>
    </cfRule>
    <cfRule type="cellIs" dxfId="59" priority="56" operator="equal">
      <formula>$B$9</formula>
    </cfRule>
    <cfRule type="cellIs" dxfId="58" priority="55" operator="equal">
      <formula>$AC$5</formula>
    </cfRule>
    <cfRule type="cellIs" dxfId="57" priority="58" operator="equal">
      <formula>$B$6</formula>
    </cfRule>
    <cfRule type="cellIs" dxfId="56" priority="54" operator="equal">
      <formula>$AC$6</formula>
    </cfRule>
    <cfRule type="cellIs" dxfId="55" priority="53" operator="equal">
      <formula>$AC$7</formula>
    </cfRule>
    <cfRule type="cellIs" dxfId="54" priority="52" operator="equal">
      <formula>$AC$8</formula>
    </cfRule>
    <cfRule type="cellIs" dxfId="53" priority="51" operator="equal">
      <formula>$AC$9</formula>
    </cfRule>
    <cfRule type="cellIs" dxfId="52" priority="60" operator="equal">
      <formula>$B$5</formula>
    </cfRule>
  </conditionalFormatting>
  <conditionalFormatting sqref="X57:AZ57">
    <cfRule type="cellIs" dxfId="51" priority="119" operator="equal">
      <formula>$AC$5</formula>
    </cfRule>
    <cfRule type="cellIs" dxfId="50" priority="121" operator="equal">
      <formula>$B$8</formula>
    </cfRule>
    <cfRule type="cellIs" dxfId="49" priority="122" operator="equal">
      <formula>$B$6</formula>
    </cfRule>
    <cfRule type="cellIs" dxfId="48" priority="123" operator="equal">
      <formula>$B$7</formula>
    </cfRule>
    <cfRule type="cellIs" dxfId="47" priority="124" operator="equal">
      <formula>$B$5</formula>
    </cfRule>
    <cfRule type="cellIs" dxfId="46" priority="120" operator="equal">
      <formula>$B$9</formula>
    </cfRule>
    <cfRule type="cellIs" dxfId="45" priority="115" operator="equal">
      <formula>$AC$9</formula>
    </cfRule>
    <cfRule type="cellIs" dxfId="44" priority="116" operator="equal">
      <formula>$AC$8</formula>
    </cfRule>
    <cfRule type="cellIs" dxfId="43" priority="117" operator="equal">
      <formula>$AC$7</formula>
    </cfRule>
    <cfRule type="cellIs" dxfId="42" priority="118" operator="equal">
      <formula>$AC$6</formula>
    </cfRule>
  </conditionalFormatting>
  <conditionalFormatting sqref="Z6:Z7">
    <cfRule type="cellIs" dxfId="41" priority="176" operator="equal">
      <formula>$B$8</formula>
    </cfRule>
    <cfRule type="cellIs" dxfId="40" priority="175" operator="equal">
      <formula>$B$9</formula>
    </cfRule>
    <cfRule type="cellIs" dxfId="39" priority="173" operator="equal">
      <formula>$AC$6</formula>
    </cfRule>
    <cfRule type="cellIs" dxfId="38" priority="179" operator="equal">
      <formula>$B$5</formula>
    </cfRule>
    <cfRule type="cellIs" dxfId="37" priority="172" operator="equal">
      <formula>$AC$7</formula>
    </cfRule>
    <cfRule type="cellIs" dxfId="36" priority="171" operator="equal">
      <formula>$AC$8</formula>
    </cfRule>
    <cfRule type="cellIs" dxfId="35" priority="170" operator="equal">
      <formula>$AC$9</formula>
    </cfRule>
    <cfRule type="cellIs" dxfId="34" priority="174" operator="equal">
      <formula>$AC$5</formula>
    </cfRule>
    <cfRule type="cellIs" dxfId="33" priority="177" operator="equal">
      <formula>$B$6</formula>
    </cfRule>
    <cfRule type="cellIs" dxfId="32" priority="178" operator="equal">
      <formula>$B$7</formula>
    </cfRule>
  </conditionalFormatting>
  <conditionalFormatting sqref="AZ26">
    <cfRule type="cellIs" dxfId="31" priority="41" operator="equal">
      <formula>$AC$9</formula>
    </cfRule>
  </conditionalFormatting>
  <conditionalFormatting sqref="AZ46">
    <cfRule type="cellIs" dxfId="30" priority="31" operator="equal">
      <formula>$AC$9</formula>
    </cfRule>
  </conditionalFormatting>
  <conditionalFormatting sqref="AZ66">
    <cfRule type="cellIs" dxfId="29" priority="28" operator="equal">
      <formula>$B$6</formula>
    </cfRule>
    <cfRule type="cellIs" dxfId="28" priority="30" operator="equal">
      <formula>$B$5</formula>
    </cfRule>
    <cfRule type="cellIs" dxfId="27" priority="29" operator="equal">
      <formula>$B$7</formula>
    </cfRule>
    <cfRule type="cellIs" dxfId="26" priority="27" operator="equal">
      <formula>$B$8</formula>
    </cfRule>
    <cfRule type="cellIs" dxfId="25" priority="26" operator="equal">
      <formula>$B$9</formula>
    </cfRule>
    <cfRule type="cellIs" dxfId="24" priority="25" operator="equal">
      <formula>$AC$5</formula>
    </cfRule>
    <cfRule type="cellIs" dxfId="23" priority="24" operator="equal">
      <formula>$AC$6</formula>
    </cfRule>
    <cfRule type="cellIs" dxfId="22" priority="23" operator="equal">
      <formula>$AC$7</formula>
    </cfRule>
    <cfRule type="cellIs" dxfId="21" priority="22" operator="equal">
      <formula>$AC$8</formula>
    </cfRule>
    <cfRule type="cellIs" dxfId="20" priority="21" operator="equal">
      <formula>$AC$9</formula>
    </cfRule>
  </conditionalFormatting>
  <conditionalFormatting sqref="AZ76">
    <cfRule type="cellIs" dxfId="19" priority="18" operator="equal">
      <formula>$B$6</formula>
    </cfRule>
    <cfRule type="cellIs" dxfId="18" priority="16" operator="equal">
      <formula>$B$9</formula>
    </cfRule>
    <cfRule type="cellIs" dxfId="17" priority="15" operator="equal">
      <formula>$AC$5</formula>
    </cfRule>
    <cfRule type="cellIs" dxfId="16" priority="17" operator="equal">
      <formula>$B$8</formula>
    </cfRule>
    <cfRule type="cellIs" dxfId="15" priority="14" operator="equal">
      <formula>$AC$6</formula>
    </cfRule>
    <cfRule type="cellIs" dxfId="14" priority="13" operator="equal">
      <formula>$AC$7</formula>
    </cfRule>
    <cfRule type="cellIs" dxfId="13" priority="12" operator="equal">
      <formula>$AC$8</formula>
    </cfRule>
    <cfRule type="cellIs" dxfId="12" priority="11" operator="equal">
      <formula>$AC$9</formula>
    </cfRule>
    <cfRule type="cellIs" dxfId="11" priority="20" operator="equal">
      <formula>$B$5</formula>
    </cfRule>
    <cfRule type="cellIs" dxfId="10" priority="19" operator="equal">
      <formula>$B$7</formula>
    </cfRule>
  </conditionalFormatting>
  <conditionalFormatting sqref="AZ86">
    <cfRule type="cellIs" dxfId="9" priority="3" operator="equal">
      <formula>$AC$7</formula>
    </cfRule>
    <cfRule type="cellIs" dxfId="8" priority="1" operator="equal">
      <formula>$AC$9</formula>
    </cfRule>
    <cfRule type="cellIs" dxfId="7" priority="4" operator="equal">
      <formula>$AC$6</formula>
    </cfRule>
    <cfRule type="cellIs" dxfId="6" priority="5" operator="equal">
      <formula>$AC$5</formula>
    </cfRule>
    <cfRule type="cellIs" dxfId="5" priority="8" operator="equal">
      <formula>$B$6</formula>
    </cfRule>
    <cfRule type="cellIs" dxfId="4" priority="6" operator="equal">
      <formula>$B$9</formula>
    </cfRule>
    <cfRule type="cellIs" dxfId="3" priority="7" operator="equal">
      <formula>$B$8</formula>
    </cfRule>
    <cfRule type="cellIs" dxfId="2" priority="10" operator="equal">
      <formula>$B$5</formula>
    </cfRule>
    <cfRule type="cellIs" dxfId="1" priority="2" operator="equal">
      <formula>$AC$8</formula>
    </cfRule>
    <cfRule type="cellIs" dxfId="0" priority="9" operator="equal">
      <formula>$B$7</formula>
    </cfRule>
  </conditionalFormatting>
  <dataValidations count="18">
    <dataValidation type="list" allowBlank="1" showInputMessage="1" showErrorMessage="1" sqref="AD6:AJ10" xr:uid="{1CBB838B-D549-4DAB-AE3A-603832783218}">
      <formula1>$B$5:$B$9</formula1>
    </dataValidation>
    <dataValidation type="list" allowBlank="1" showInputMessage="1" showErrorMessage="1" sqref="AD16:AJ20" xr:uid="{B9FDD3E8-A10D-4582-B96E-6924F30A9335}">
      <formula1>$B$16:$B$20</formula1>
    </dataValidation>
    <dataValidation type="list" allowBlank="1" showInputMessage="1" showErrorMessage="1" sqref="AN6:AY9 AX10 AU10 AR10 AP10" xr:uid="{102B3D61-D413-4CD0-AEE0-FF8428069787}">
      <formula1>$AC$6:$AC$10</formula1>
    </dataValidation>
    <dataValidation type="list" allowBlank="1" showInputMessage="1" showErrorMessage="1" sqref="AN16:AY19 AP20 AR20 AU20 AX20" xr:uid="{0C930605-3649-4C4F-BAFF-8BCF1EB6BD3D}">
      <formula1>$AC$16:$AC$20</formula1>
    </dataValidation>
    <dataValidation type="list" allowBlank="1" showInputMessage="1" showErrorMessage="1" sqref="AD36:AJ40" xr:uid="{8AD2C2D9-F231-4B0D-93E8-25D249AAB30D}">
      <formula1>$B$36:$B$40</formula1>
    </dataValidation>
    <dataValidation type="list" allowBlank="1" showInputMessage="1" showErrorMessage="1" sqref="AX40 AP40 AR40 AU40 AN36:AY39" xr:uid="{F8F3EB6E-876D-4AE2-9D46-84F7B25CC9CF}">
      <formula1>$AC$36:$AC$40</formula1>
    </dataValidation>
    <dataValidation type="list" allowBlank="1" showInputMessage="1" showErrorMessage="1" sqref="AD46:AJ50" xr:uid="{FA752150-136D-4B32-9688-69644D90F62A}">
      <formula1>$B$46:$B$50</formula1>
    </dataValidation>
    <dataValidation type="list" allowBlank="1" showInputMessage="1" showErrorMessage="1" sqref="AN46:AY49 AX50 AU50 AR50 AP50" xr:uid="{A55CDF78-4849-44D0-809A-2D698A663363}">
      <formula1>$AC$46:$AC$50</formula1>
    </dataValidation>
    <dataValidation type="list" allowBlank="1" showInputMessage="1" showErrorMessage="1" sqref="AD56:AJ60" xr:uid="{2BF98DB5-CF34-4FD2-B468-A1F55A412FF6}">
      <formula1>$B$56:$B$60</formula1>
    </dataValidation>
    <dataValidation type="list" allowBlank="1" showInputMessage="1" showErrorMessage="1" sqref="AD26:AJ30" xr:uid="{D042858A-D616-4005-A7C8-41CEDC9AD06F}">
      <formula1>$B$26:$B$30</formula1>
    </dataValidation>
    <dataValidation type="list" allowBlank="1" showInputMessage="1" showErrorMessage="1" sqref="AD66:AJ70" xr:uid="{F665730E-7604-4027-8F58-5199C6F34D5C}">
      <formula1>$B$66:$B$70</formula1>
    </dataValidation>
    <dataValidation type="list" allowBlank="1" showInputMessage="1" showErrorMessage="1" sqref="AD76:AJ80" xr:uid="{FC7B37D1-F93B-42F9-B2A4-BE67D4A76FF5}">
      <formula1>$B$76:$B$80</formula1>
    </dataValidation>
    <dataValidation type="list" allowBlank="1" showInputMessage="1" showErrorMessage="1" sqref="AD86:AJ90" xr:uid="{D20E5B4A-7106-42ED-A366-C7F010706696}">
      <formula1>$B$86:$B$90</formula1>
    </dataValidation>
    <dataValidation type="list" allowBlank="1" showInputMessage="1" showErrorMessage="1" sqref="AN26:AY29 AP30 AR30 AU30 AX30" xr:uid="{7DDF7682-0FC8-422A-8E8E-FB6C0C8B84D9}">
      <formula1>$AC$26:$AC$30</formula1>
    </dataValidation>
    <dataValidation type="list" allowBlank="1" showInputMessage="1" showErrorMessage="1" sqref="AN56:AY59 AP60 AR60 AU60 AX60" xr:uid="{5CFA0E3B-8486-4FB5-A70A-9AC7A189E1B4}">
      <formula1>$AC$56:$AC$60</formula1>
    </dataValidation>
    <dataValidation type="list" allowBlank="1" showInputMessage="1" showErrorMessage="1" sqref="AN66:AY69 AP70 AR70 AU70 AX70" xr:uid="{E52C103F-8C5A-4326-A0B8-7426B9512001}">
      <formula1>$AC$66:$AC$70</formula1>
    </dataValidation>
    <dataValidation type="list" allowBlank="1" showInputMessage="1" showErrorMessage="1" sqref="AN76:AY79 AP80 AR80 AU80 AX80" xr:uid="{B10C0A98-9CC9-48A8-843A-B05A470827D7}">
      <formula1>$AC$76:$AC$80</formula1>
    </dataValidation>
    <dataValidation type="list" allowBlank="1" showInputMessage="1" showErrorMessage="1" sqref="AN86:AY89 AP90 AR90 AU90 AX90" xr:uid="{192E1732-0951-4B9D-BC79-3686791E4B95}">
      <formula1>$AC$86:$AC$90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70B9EEBA4EAE44B2C1551FFB6DEDF7" ma:contentTypeVersion="21" ma:contentTypeDescription="Crée un document." ma:contentTypeScope="" ma:versionID="5a82aef09b078f57bf5255cb66acc541">
  <xsd:schema xmlns:xsd="http://www.w3.org/2001/XMLSchema" xmlns:xs="http://www.w3.org/2001/XMLSchema" xmlns:p="http://schemas.microsoft.com/office/2006/metadata/properties" xmlns:ns2="e21a6254-ba03-4d28-8f84-ba8998bf1df0" xmlns:ns3="a682b4ab-22c1-46d6-a8cc-bd9a87764681" targetNamespace="http://schemas.microsoft.com/office/2006/metadata/properties" ma:root="true" ma:fieldsID="66f27aec829b98ea35178863065cab5c" ns2:_="" ns3:_="">
    <xsd:import namespace="e21a6254-ba03-4d28-8f84-ba8998bf1df0"/>
    <xsd:import namespace="a682b4ab-22c1-46d6-a8cc-bd9a877646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a6254-ba03-4d28-8f84-ba8998bf1df0"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TaxCatchAll" ma:index="21" nillable="true" ma:displayName="Taxonomy Catch All Column" ma:hidden="true" ma:list="{d4a61e1f-ba05-4ba4-aa4e-f62bea3a2808}" ma:internalName="TaxCatchAll" ma:showField="CatchAllData" ma:web="e21a6254-ba03-4d28-8f84-ba8998bf1df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82b4ab-22c1-46d6-a8cc-bd9a8776468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d0e4edc5-c987-42fd-9fca-4d1cf69222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21a6254-ba03-4d28-8f84-ba8998bf1df0" xsi:nil="true"/>
    <lcf76f155ced4ddcb4097134ff3c332f xmlns="a682b4ab-22c1-46d6-a8cc-bd9a8776468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AE3702-66D3-4DF2-A677-A5BB71ED9F00}"/>
</file>

<file path=customXml/itemProps2.xml><?xml version="1.0" encoding="utf-8"?>
<ds:datastoreItem xmlns:ds="http://schemas.openxmlformats.org/officeDocument/2006/customXml" ds:itemID="{8572390E-EB7B-4EB0-8252-1B600A9EA541}">
  <ds:schemaRefs>
    <ds:schemaRef ds:uri="a6f5254b-2e87-4d97-a077-8534926da059"/>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7281c3e-1b5c-4001-9901-bb0d25e1d43b"/>
    <ds:schemaRef ds:uri="http://www.w3.org/XML/1998/namespace"/>
  </ds:schemaRefs>
</ds:datastoreItem>
</file>

<file path=customXml/itemProps3.xml><?xml version="1.0" encoding="utf-8"?>
<ds:datastoreItem xmlns:ds="http://schemas.openxmlformats.org/officeDocument/2006/customXml" ds:itemID="{B3672ED9-DB65-4EF1-B69E-CED259B290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Accueil</vt:lpstr>
      <vt:lpstr>Notice</vt:lpstr>
      <vt:lpstr>Calcul usager.h</vt:lpstr>
      <vt:lpstr>Indicateur usager.h</vt:lpstr>
      <vt:lpstr>Usages types à copier-coller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GONIN Thomas</dc:creator>
  <cp:keywords/>
  <dc:description/>
  <cp:lastModifiedBy>Gwenn LE SEACH</cp:lastModifiedBy>
  <cp:revision/>
  <cp:lastPrinted>2025-12-09T09:01:27Z</cp:lastPrinted>
  <dcterms:created xsi:type="dcterms:W3CDTF">2025-05-22T15:00:43Z</dcterms:created>
  <dcterms:modified xsi:type="dcterms:W3CDTF">2025-12-10T14:35:24Z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0x0101002F70B9EEBA4EAE44B2C1551FFB6DEDF7</vt:lpwstr>
  </property>
  <property fmtid="{D5CDD505-2E9C-101B-9397-08002B2CF9AE}" pid="3" name="MediaServiceImageTags">
    <vt:lpwstr/>
  </property>
  <property fmtid="{D5CDD505-2E9C-101B-9397-08002B2CF9AE}" pid="4" name="Order">
    <vt:r8>11900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_SourceUrl">
    <vt:lpwstr/>
  </property>
  <property fmtid="{D5CDD505-2E9C-101B-9397-08002B2CF9AE}" pid="12" name="_SharedFileIndex">
    <vt:lpwstr/>
  </property>
</Properties>
</file>