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20" yWindow="45" windowWidth="20115" windowHeight="7995"/>
  </bookViews>
  <sheets>
    <sheet name="Calcul Bilan BEPOS" sheetId="15" r:id="rId1"/>
  </sheets>
  <definedNames>
    <definedName name="Maison_individuelle">#REF!</definedName>
  </definedNames>
  <calcPr calcId="125725"/>
</workbook>
</file>

<file path=xl/calcChain.xml><?xml version="1.0" encoding="utf-8"?>
<calcChain xmlns="http://schemas.openxmlformats.org/spreadsheetml/2006/main">
  <c r="E79" i="15"/>
  <c r="E77"/>
  <c r="E57"/>
  <c r="E59" l="1"/>
  <c r="I71" l="1"/>
  <c r="I73"/>
  <c r="G71"/>
  <c r="G73"/>
  <c r="E71"/>
  <c r="E73"/>
  <c r="I43"/>
  <c r="I67" s="1"/>
  <c r="I41"/>
  <c r="I65" s="1"/>
  <c r="I31"/>
  <c r="I63" s="1"/>
  <c r="G43"/>
  <c r="G67" s="1"/>
  <c r="G41"/>
  <c r="G65" s="1"/>
  <c r="G31"/>
  <c r="G63" s="1"/>
  <c r="E61"/>
  <c r="E43"/>
  <c r="E67" s="1"/>
  <c r="E51"/>
  <c r="E69" s="1"/>
  <c r="E41"/>
  <c r="E65" s="1"/>
  <c r="E31"/>
  <c r="E63" s="1"/>
  <c r="E75" l="1"/>
  <c r="B83" l="1"/>
</calcChain>
</file>

<file path=xl/comments1.xml><?xml version="1.0" encoding="utf-8"?>
<comments xmlns="http://schemas.openxmlformats.org/spreadsheetml/2006/main">
  <authors>
    <author>sebd</author>
  </authors>
  <commentList>
    <comment ref="C3" authorId="0">
      <text>
        <r>
          <rPr>
            <sz val="8"/>
            <color indexed="23"/>
            <rFont val="Arial"/>
            <family val="2"/>
          </rPr>
          <t>Ensemble d'espaces d'une même activité sous la responsabilité d'un même maître d'ouvrage sur un même bâtiment</t>
        </r>
      </text>
    </comment>
  </commentList>
</comments>
</file>

<file path=xl/styles.xml><?xml version="1.0" encoding="utf-8"?>
<styleSheet xmlns="http://schemas.openxmlformats.org/spreadsheetml/2006/main">
  <fonts count="10">
    <font>
      <sz val="11"/>
      <color theme="1"/>
      <name val="Calibri"/>
      <family val="2"/>
      <scheme val="minor"/>
    </font>
    <font>
      <sz val="10"/>
      <name val="Calibri"/>
      <family val="2"/>
      <charset val="1"/>
    </font>
    <font>
      <u/>
      <sz val="8"/>
      <color indexed="12"/>
      <name val="Arial"/>
      <family val="2"/>
    </font>
    <font>
      <sz val="10"/>
      <name val="Arial"/>
      <family val="2"/>
    </font>
    <font>
      <sz val="14"/>
      <color theme="1"/>
      <name val="Arial"/>
      <family val="2"/>
    </font>
    <font>
      <sz val="14"/>
      <color theme="1" tint="0.34998626667073579"/>
      <name val="Arial"/>
      <family val="2"/>
    </font>
    <font>
      <b/>
      <sz val="14"/>
      <color rgb="FF99CC00"/>
      <name val="Arial"/>
      <family val="2"/>
    </font>
    <font>
      <sz val="8"/>
      <color indexed="23"/>
      <name val="Arial"/>
      <family val="2"/>
    </font>
    <font>
      <sz val="10"/>
      <color theme="1" tint="0.34998626667073579"/>
      <name val="Arial"/>
      <family val="2"/>
    </font>
    <font>
      <sz val="10"/>
      <color theme="1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indexed="11"/>
        <bgColor indexed="49"/>
      </patternFill>
    </fill>
    <fill>
      <patternFill patternType="solid">
        <fgColor indexed="25"/>
        <bgColor indexed="53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5">
    <xf numFmtId="0" fontId="0" fillId="0" borderId="0"/>
    <xf numFmtId="0" fontId="1" fillId="2" borderId="0" applyNumberFormat="0" applyBorder="0" applyAlignment="0" applyProtection="0"/>
    <xf numFmtId="0" fontId="2" fillId="0" borderId="0" applyNumberFormat="0" applyFill="0" applyBorder="0" applyAlignment="0" applyProtection="0"/>
    <xf numFmtId="0" fontId="3" fillId="0" borderId="0"/>
    <xf numFmtId="0" fontId="1" fillId="3" borderId="0" applyNumberFormat="0" applyBorder="0" applyAlignment="0" applyProtection="0"/>
  </cellStyleXfs>
  <cellXfs count="21">
    <xf numFmtId="0" fontId="0" fillId="0" borderId="0" xfId="0"/>
    <xf numFmtId="0" fontId="4" fillId="0" borderId="0" xfId="0" applyFont="1" applyBorder="1" applyAlignment="1" applyProtection="1">
      <alignment vertical="center"/>
    </xf>
    <xf numFmtId="0" fontId="4" fillId="4" borderId="0" xfId="0" applyFont="1" applyFill="1" applyBorder="1" applyAlignment="1" applyProtection="1">
      <alignment vertical="center"/>
    </xf>
    <xf numFmtId="0" fontId="4" fillId="4" borderId="0" xfId="0" applyFont="1" applyFill="1" applyBorder="1" applyAlignment="1" applyProtection="1">
      <alignment horizontal="center" vertical="center"/>
    </xf>
    <xf numFmtId="0" fontId="6" fillId="4" borderId="0" xfId="0" applyFont="1" applyFill="1" applyBorder="1" applyAlignment="1" applyProtection="1">
      <alignment vertical="center"/>
    </xf>
    <xf numFmtId="0" fontId="4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vertical="center"/>
    </xf>
    <xf numFmtId="0" fontId="5" fillId="0" borderId="0" xfId="0" applyFont="1" applyBorder="1" applyAlignment="1" applyProtection="1">
      <alignment horizontal="center" vertical="center"/>
      <protection locked="0"/>
    </xf>
    <xf numFmtId="0" fontId="5" fillId="0" borderId="0" xfId="0" applyFont="1" applyBorder="1" applyAlignment="1" applyProtection="1">
      <alignment horizontal="center" vertical="center"/>
    </xf>
    <xf numFmtId="0" fontId="6" fillId="0" borderId="0" xfId="0" applyFont="1" applyBorder="1" applyAlignment="1" applyProtection="1">
      <alignment horizontal="center" vertical="center"/>
    </xf>
    <xf numFmtId="0" fontId="5" fillId="4" borderId="0" xfId="0" applyFont="1" applyFill="1" applyBorder="1" applyAlignment="1" applyProtection="1">
      <alignment horizontal="center" vertical="center"/>
    </xf>
    <xf numFmtId="0" fontId="8" fillId="0" borderId="0" xfId="0" applyFont="1" applyBorder="1" applyAlignment="1" applyProtection="1">
      <alignment horizontal="center" vertical="center"/>
      <protection locked="0"/>
    </xf>
    <xf numFmtId="0" fontId="9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  <protection locked="0"/>
    </xf>
    <xf numFmtId="0" fontId="5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</xf>
    <xf numFmtId="0" fontId="5" fillId="0" borderId="0" xfId="0" applyFont="1" applyBorder="1" applyAlignment="1" applyProtection="1">
      <alignment horizontal="center" vertical="center"/>
      <protection locked="0"/>
    </xf>
    <xf numFmtId="0" fontId="5" fillId="0" borderId="0" xfId="0" applyFont="1" applyBorder="1" applyAlignment="1" applyProtection="1">
      <alignment horizontal="center" vertical="center"/>
      <protection locked="0"/>
    </xf>
    <xf numFmtId="0" fontId="5" fillId="0" borderId="0" xfId="0" applyFont="1" applyBorder="1" applyAlignment="1" applyProtection="1">
      <alignment horizontal="center" vertical="center"/>
    </xf>
    <xf numFmtId="0" fontId="6" fillId="4" borderId="0" xfId="0" applyFont="1" applyFill="1" applyBorder="1" applyAlignment="1" applyProtection="1">
      <alignment horizontal="center" vertical="center"/>
    </xf>
    <xf numFmtId="2" fontId="6" fillId="0" borderId="0" xfId="0" applyNumberFormat="1" applyFont="1" applyBorder="1" applyAlignment="1" applyProtection="1">
      <alignment horizontal="center" vertical="center"/>
    </xf>
  </cellXfs>
  <cellStyles count="5">
    <cellStyle name="Bien" xfId="1"/>
    <cellStyle name="Lien hypertexte 2" xfId="2"/>
    <cellStyle name="Normal" xfId="0" builtinId="0"/>
    <cellStyle name="Normal 2" xfId="3"/>
    <cellStyle name="Pas bien" xfId="4"/>
  </cellStyles>
  <dxfs count="6">
    <dxf>
      <font>
        <b/>
        <i val="0"/>
        <color rgb="FFFF0000"/>
      </font>
    </dxf>
    <dxf>
      <font>
        <b/>
        <i val="0"/>
        <color rgb="FF99CC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</dxfs>
  <tableStyles count="0" defaultTableStyle="TableStyleMedium2" defaultPivotStyle="PivotStyleMedium9"/>
  <colors>
    <mruColors>
      <color rgb="FF99CC00"/>
      <color rgb="FF009900"/>
      <color rgb="FF7EC234"/>
      <color rgb="FFFFFF99"/>
      <color rgb="FFFFFF00"/>
      <color rgb="FFFFCC00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calcChain" Target="calcChain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5" Type="http://schemas.openxmlformats.org/officeDocument/2006/relationships/comments" Target="../comments1.xml"/><Relationship Id="rId4" Type="http://schemas.openxmlformats.org/officeDocument/2006/relationships/image" Target="../media/image1.jpeg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Feuil3">
    <pageSetUpPr fitToPage="1"/>
  </sheetPr>
  <dimension ref="A1:M114"/>
  <sheetViews>
    <sheetView showGridLines="0" tabSelected="1" zoomScaleNormal="100" workbookViewId="0">
      <selection activeCell="E3" sqref="E3"/>
    </sheetView>
  </sheetViews>
  <sheetFormatPr baseColWidth="10" defaultColWidth="0" defaultRowHeight="18" zeroHeight="1"/>
  <cols>
    <col min="1" max="1" width="20" style="5" customWidth="1"/>
    <col min="2" max="2" width="24.140625" style="5" customWidth="1"/>
    <col min="3" max="3" width="27.5703125" style="5" customWidth="1"/>
    <col min="4" max="4" width="3.85546875" style="5" customWidth="1"/>
    <col min="5" max="5" width="14" style="8" customWidth="1"/>
    <col min="6" max="6" width="6.7109375" style="5" customWidth="1"/>
    <col min="7" max="7" width="13.28515625" style="8" customWidth="1"/>
    <col min="8" max="8" width="7.42578125" style="5" customWidth="1"/>
    <col min="9" max="9" width="13.42578125" style="8" customWidth="1"/>
    <col min="10" max="13" width="11.5703125" style="5" customWidth="1"/>
    <col min="14" max="16384" width="11.5703125" style="5" hidden="1"/>
  </cols>
  <sheetData>
    <row r="1" spans="2:12">
      <c r="B1" s="1"/>
      <c r="C1" s="1"/>
      <c r="D1" s="1"/>
      <c r="E1" s="6"/>
      <c r="F1" s="1"/>
      <c r="G1" s="6"/>
      <c r="H1" s="1"/>
      <c r="I1" s="6"/>
      <c r="J1" s="1"/>
      <c r="K1" s="1"/>
      <c r="L1" s="1"/>
    </row>
    <row r="2" spans="2:12" ht="119.25" customHeight="1">
      <c r="E2" s="5"/>
      <c r="G2" s="6"/>
      <c r="H2" s="1"/>
      <c r="I2" s="6"/>
      <c r="J2" s="1"/>
      <c r="K2" s="1"/>
      <c r="L2" s="1"/>
    </row>
    <row r="3" spans="2:12" ht="15" customHeight="1">
      <c r="E3" s="11">
        <v>1</v>
      </c>
      <c r="F3" s="12"/>
      <c r="G3" s="11">
        <v>2</v>
      </c>
      <c r="H3" s="12"/>
      <c r="I3" s="11">
        <v>3</v>
      </c>
    </row>
    <row r="4" spans="2:12" ht="6.75" customHeight="1"/>
    <row r="5" spans="2:12" ht="14.25" customHeight="1">
      <c r="E5" s="11"/>
      <c r="F5" s="12"/>
      <c r="G5" s="11"/>
      <c r="H5" s="12"/>
      <c r="I5" s="11"/>
    </row>
    <row r="6" spans="2:12" ht="3" customHeight="1">
      <c r="E6" s="5"/>
      <c r="G6" s="5"/>
      <c r="I6" s="5"/>
    </row>
    <row r="7" spans="2:12" ht="16.5" customHeight="1">
      <c r="E7" s="17"/>
      <c r="F7" s="17"/>
      <c r="G7" s="17"/>
      <c r="H7" s="17"/>
      <c r="I7" s="17"/>
    </row>
    <row r="8" spans="2:12" ht="3" customHeight="1"/>
    <row r="9" spans="2:12" ht="15" customHeight="1">
      <c r="E9" s="17"/>
      <c r="F9" s="17"/>
      <c r="G9" s="17"/>
      <c r="H9" s="17"/>
      <c r="I9" s="17"/>
    </row>
    <row r="10" spans="2:12" ht="3" customHeight="1"/>
    <row r="11" spans="2:12" ht="15" customHeight="1">
      <c r="E11" s="7"/>
      <c r="G11" s="7"/>
      <c r="I11" s="7"/>
    </row>
    <row r="12" spans="2:12" ht="4.5" customHeight="1"/>
    <row r="13" spans="2:12" ht="15.75" customHeight="1">
      <c r="E13" s="7"/>
      <c r="G13" s="7"/>
      <c r="I13" s="7"/>
    </row>
    <row r="14" spans="2:12" ht="3" customHeight="1"/>
    <row r="15" spans="2:12" ht="15.75" customHeight="1">
      <c r="E15" s="7"/>
      <c r="G15" s="7"/>
      <c r="I15" s="7"/>
    </row>
    <row r="16" spans="2:12" ht="3.75" customHeight="1"/>
    <row r="17" spans="5:9" ht="15.75" customHeight="1">
      <c r="E17" s="16"/>
      <c r="F17" s="15"/>
      <c r="G17" s="16"/>
      <c r="H17" s="15"/>
      <c r="I17" s="16"/>
    </row>
    <row r="18" spans="5:9" ht="3" customHeight="1">
      <c r="E18" s="15"/>
      <c r="G18" s="15"/>
      <c r="I18" s="15"/>
    </row>
    <row r="19" spans="5:9" ht="15.75" customHeight="1">
      <c r="E19" s="16"/>
      <c r="F19" s="15"/>
      <c r="G19" s="16"/>
      <c r="H19" s="15"/>
      <c r="I19" s="16"/>
    </row>
    <row r="20" spans="5:9" ht="45.75" customHeight="1"/>
    <row r="21" spans="5:9" ht="16.5" customHeight="1">
      <c r="E21" s="7"/>
      <c r="G21" s="7"/>
      <c r="I21" s="7"/>
    </row>
    <row r="22" spans="5:9" ht="3" customHeight="1"/>
    <row r="23" spans="5:9" ht="15.75" customHeight="1">
      <c r="E23" s="7"/>
      <c r="G23" s="7"/>
      <c r="I23" s="7"/>
    </row>
    <row r="24" spans="5:9" ht="2.25" customHeight="1"/>
    <row r="25" spans="5:9" ht="16.5" customHeight="1">
      <c r="E25" s="7"/>
      <c r="G25" s="7"/>
      <c r="I25" s="7"/>
    </row>
    <row r="26" spans="5:9" ht="3" customHeight="1"/>
    <row r="27" spans="5:9" ht="15.75" customHeight="1">
      <c r="E27" s="7"/>
      <c r="G27" s="7"/>
      <c r="I27" s="7"/>
    </row>
    <row r="28" spans="5:9" ht="2.25" customHeight="1"/>
    <row r="29" spans="5:9" ht="15" customHeight="1">
      <c r="E29" s="7"/>
      <c r="G29" s="7"/>
      <c r="I29" s="7"/>
    </row>
    <row r="30" spans="5:9" ht="3.75" customHeight="1"/>
    <row r="31" spans="5:9" ht="15" customHeight="1">
      <c r="E31" s="8">
        <f>E21+E23+E25+E27+E29</f>
        <v>0</v>
      </c>
      <c r="G31" s="8">
        <f>G21+G23+G25+G27+G29</f>
        <v>0</v>
      </c>
      <c r="I31" s="8">
        <f>I21+I23+I25+I27+I29</f>
        <v>0</v>
      </c>
    </row>
    <row r="32" spans="5:9" ht="66" customHeight="1"/>
    <row r="33" spans="5:9" ht="15.75" customHeight="1">
      <c r="E33" s="7"/>
      <c r="G33" s="7"/>
      <c r="I33" s="7"/>
    </row>
    <row r="34" spans="5:9" ht="24.75" customHeight="1"/>
    <row r="35" spans="5:9" ht="15" customHeight="1">
      <c r="E35" s="7"/>
      <c r="G35" s="7"/>
      <c r="I35" s="7"/>
    </row>
    <row r="36" spans="5:9" ht="4.5" customHeight="1"/>
    <row r="37" spans="5:9" ht="15" customHeight="1">
      <c r="E37" s="7"/>
      <c r="G37" s="7"/>
      <c r="I37" s="7"/>
    </row>
    <row r="38" spans="5:9" ht="3" customHeight="1"/>
    <row r="39" spans="5:9" ht="16.5" customHeight="1">
      <c r="E39" s="7"/>
      <c r="G39" s="7"/>
      <c r="I39" s="7"/>
    </row>
    <row r="40" spans="5:9" ht="3" customHeight="1"/>
    <row r="41" spans="5:9" ht="16.5" customHeight="1">
      <c r="E41" s="8">
        <f>IF(E39&lt;&gt;"",E39/100*(E37+E35)+E33,0.5*(E37+E35)+E33)</f>
        <v>0</v>
      </c>
      <c r="G41" s="8">
        <f>IF(G39&lt;&gt;"",G39/100*(G37+G35)+G33,0.5*(G37+G35)+G33)</f>
        <v>0</v>
      </c>
      <c r="I41" s="8">
        <f>IF(I39&lt;&gt;"",I39/100*(I37+I35)+I33,0.5*(I37+I35)+I33)</f>
        <v>0</v>
      </c>
    </row>
    <row r="42" spans="5:9" ht="45.75" customHeight="1"/>
    <row r="43" spans="5:9" ht="15" customHeight="1">
      <c r="E43" s="8" t="str">
        <f>IF(E5="Logement",70,IF(E5="Bureau",100,IF(E5="Enseignement",30,IF(E5="Crèche",30,IF(OR(E5="Santé",E5="Autres"),100,"")))))</f>
        <v/>
      </c>
      <c r="G43" s="8" t="str">
        <f>IF(G5="Logement",70,IF(G5="Bureau",100,IF(G5="Enseignement",30,IF(G5="Crèche",30,IF(OR(G5="Santé",G5="Autres"),100,"")))))</f>
        <v/>
      </c>
      <c r="I43" s="8" t="str">
        <f>IF(I5="Logement",70,IF(I5="Bureau",100,IF(I5="Enseignement",30,IF(I5="Crèche",30,IF(OR(I5="Santé",I5="Autres"),100,"")))))</f>
        <v/>
      </c>
    </row>
    <row r="44" spans="5:9" ht="63" customHeight="1"/>
    <row r="45" spans="5:9" ht="15" customHeight="1">
      <c r="E45" s="17"/>
      <c r="F45" s="17"/>
      <c r="G45" s="17"/>
      <c r="H45" s="17"/>
      <c r="I45" s="17"/>
    </row>
    <row r="46" spans="5:9" ht="23.25" customHeight="1"/>
    <row r="47" spans="5:9" ht="15.75" customHeight="1">
      <c r="E47" s="17"/>
      <c r="F47" s="17"/>
      <c r="G47" s="17"/>
      <c r="H47" s="17"/>
      <c r="I47" s="17"/>
    </row>
    <row r="48" spans="5:9" ht="24.75" customHeight="1"/>
    <row r="49" spans="5:9" ht="15" customHeight="1">
      <c r="E49" s="17"/>
      <c r="F49" s="17"/>
      <c r="G49" s="17"/>
      <c r="H49" s="17"/>
      <c r="I49" s="17"/>
    </row>
    <row r="50" spans="5:9" ht="3" customHeight="1"/>
    <row r="51" spans="5:9" ht="15.75" customHeight="1">
      <c r="E51" s="18">
        <f>E45+E47+E49</f>
        <v>0</v>
      </c>
      <c r="F51" s="18"/>
      <c r="G51" s="18"/>
      <c r="H51" s="18"/>
      <c r="I51" s="18"/>
    </row>
    <row r="52" spans="5:9" ht="46.5" customHeight="1"/>
    <row r="53" spans="5:9" ht="15.75" customHeight="1">
      <c r="E53" s="17"/>
      <c r="F53" s="17"/>
      <c r="G53" s="17"/>
      <c r="H53" s="17"/>
      <c r="I53" s="17"/>
    </row>
    <row r="54" spans="5:9" ht="24.75" customHeight="1">
      <c r="E54" s="14"/>
      <c r="G54" s="14"/>
      <c r="I54" s="14"/>
    </row>
    <row r="55" spans="5:9" ht="15.75" customHeight="1">
      <c r="E55" s="13"/>
      <c r="G55" s="13"/>
      <c r="I55" s="13"/>
    </row>
    <row r="56" spans="5:9" ht="4.5" customHeight="1"/>
    <row r="57" spans="5:9" ht="16.5" customHeight="1">
      <c r="E57" s="18" t="str">
        <f>IF((E55+G55+I55)&lt;&gt;0,ROUND((E11+G11+I11)/(E55+G55+I55),0),"")</f>
        <v/>
      </c>
      <c r="F57" s="18"/>
      <c r="G57" s="18"/>
      <c r="H57" s="18"/>
      <c r="I57" s="18"/>
    </row>
    <row r="58" spans="5:9" ht="1.5" customHeight="1"/>
    <row r="59" spans="5:9" ht="15.75" customHeight="1">
      <c r="E59" s="18" t="str">
        <f>IF(E5="Logement",IF(E53&lt;&gt;"",IF(E53=1,1,IF(E53=2,1,IF(E53=3,0.8,IF(E53=4,0.6,IF(E53&gt;4,0.5,""))))),IF(E57&lt;&gt;"",IF(E57=1,1,IF(E57=2,1,IF(E57=3,0.8,IF(E57=4,0.6,IF(E57&gt;4,0.5,""))))),"")),IF(E53&lt;&gt;"",IF(E53=1,1.4,IF(E53=2,1,IF(E53=3,0.9,IF(E53=4,0.7,IF(E53&gt;4,0.6,""))))),IF(E57&lt;&gt;"",IF(E57&lt;&gt;"",IF(E57=1,1,IF(E57=2,1,IF(E57=3,0.8,IF(E57=4,0.6,IF(E57&gt;4,0.5,"")))))),"")))</f>
        <v/>
      </c>
      <c r="F59" s="18"/>
      <c r="G59" s="18"/>
      <c r="H59" s="18"/>
      <c r="I59" s="18"/>
    </row>
    <row r="60" spans="5:9" ht="3.75" customHeight="1"/>
    <row r="61" spans="5:9" ht="15" customHeight="1">
      <c r="E61" s="18" t="str">
        <f>IF(E7="H1a",0.87,IF(E7="H1b",0.83,IF(E7="H1c",0.87,IF(E7="H2a",0.9,IF(E7="H2b",1,IF(E7="H2c",1,IF(E7="H2d",1.14,IF(E7="H3",1.17,""))))))))</f>
        <v/>
      </c>
      <c r="F61" s="18"/>
      <c r="G61" s="18"/>
      <c r="H61" s="18"/>
      <c r="I61" s="18"/>
    </row>
    <row r="62" spans="5:9" ht="48.75" customHeight="1">
      <c r="E62" s="5"/>
      <c r="G62" s="5"/>
      <c r="I62" s="5"/>
    </row>
    <row r="63" spans="5:9" ht="15" customHeight="1">
      <c r="E63" s="8" t="str">
        <f>IF(E31&lt;&gt;0,E31,"")</f>
        <v/>
      </c>
      <c r="G63" s="8" t="str">
        <f>IF(G31&lt;&gt;0,G31,"")</f>
        <v/>
      </c>
      <c r="I63" s="8" t="str">
        <f>IF(I31&lt;&gt;0,I31,"")</f>
        <v/>
      </c>
    </row>
    <row r="64" spans="5:9" ht="3" customHeight="1"/>
    <row r="65" spans="5:9" ht="15" customHeight="1">
      <c r="E65" s="8">
        <f>E41</f>
        <v>0</v>
      </c>
      <c r="G65" s="8">
        <f>G41</f>
        <v>0</v>
      </c>
      <c r="I65" s="8">
        <f>I41</f>
        <v>0</v>
      </c>
    </row>
    <row r="66" spans="5:9" ht="4.5" customHeight="1"/>
    <row r="67" spans="5:9" ht="15.75" customHeight="1">
      <c r="E67" s="8" t="str">
        <f>IF(E43&lt;&gt;0,E43,"")</f>
        <v/>
      </c>
      <c r="G67" s="8" t="str">
        <f>IF(G43&lt;&gt;0,G43,"")</f>
        <v/>
      </c>
      <c r="I67" s="8" t="str">
        <f>IF(I43&lt;&gt;0,I43,"")</f>
        <v/>
      </c>
    </row>
    <row r="68" spans="5:9" ht="3.75" customHeight="1"/>
    <row r="69" spans="5:9" ht="15.75" customHeight="1">
      <c r="E69" s="18">
        <f>E51</f>
        <v>0</v>
      </c>
      <c r="F69" s="18"/>
      <c r="G69" s="18"/>
      <c r="H69" s="18"/>
      <c r="I69" s="18"/>
    </row>
    <row r="70" spans="5:9" ht="4.5" customHeight="1"/>
    <row r="71" spans="5:9" ht="15" customHeight="1">
      <c r="E71" s="8" t="str">
        <f>IF(AND(E15&lt;&gt;"",E13&lt;&gt;"",E19&lt;&gt;"",E17&lt;&gt;""),40*E13*(E15+E17+E19),"")</f>
        <v/>
      </c>
      <c r="G71" s="8" t="str">
        <f>IF(AND(G15&lt;&gt;"",G13&lt;&gt;"",G19&lt;&gt;"",G17&lt;&gt;""),40*G13*(G15+G17+G19),"")</f>
        <v/>
      </c>
      <c r="I71" s="8" t="str">
        <f>IF(AND(I15&lt;&gt;"",I13&lt;&gt;"",I19&lt;&gt;"",I17&lt;&gt;""),40*I13*(I15+I17+I19),"")</f>
        <v/>
      </c>
    </row>
    <row r="72" spans="5:9" ht="5.25" customHeight="1"/>
    <row r="73" spans="5:9" ht="15.75" customHeight="1">
      <c r="E73" s="8" t="str">
        <f>IF(E5="Logement",70,IF(E5="Bureau",100,IF(E5="Enseignement",30,IF(E5="Crèche",30,IF(OR(E5="Santé",E5="Autres"),100,"")))))</f>
        <v/>
      </c>
      <c r="G73" s="8" t="str">
        <f>IF(G5="Logement",70,IF(G5="Bureau",100,IF(G5="Enseignement",30,IF(G5="Crèche",30,IF(OR(G5="Santé",G5="Autres"),100,"")))))</f>
        <v/>
      </c>
      <c r="I73" s="8" t="str">
        <f>IF(I5="Logement",70,IF(I5="Bureau",100,IF(I5="Enseignement",30,IF(I5="Crèche",30,IF(OR(I5="Santé",I5="Autres"),100,"")))))</f>
        <v/>
      </c>
    </row>
    <row r="74" spans="5:9" ht="4.5" customHeight="1"/>
    <row r="75" spans="5:9" ht="15" customHeight="1">
      <c r="E75" s="18" t="str">
        <f>IF(AND(E59&lt;&gt;"",E61&lt;&gt;""),110*E61*E59,"")</f>
        <v/>
      </c>
      <c r="F75" s="18"/>
      <c r="G75" s="18"/>
      <c r="H75" s="18"/>
      <c r="I75" s="18"/>
    </row>
    <row r="76" spans="5:9" ht="48.75" customHeight="1"/>
    <row r="77" spans="5:9" ht="16.5" customHeight="1">
      <c r="E77" s="20" t="str">
        <f>IF(AND(E71&lt;&gt;"",E73&lt;&gt;"",E75&lt;&gt;"",G71&lt;&gt;"",G73&lt;&gt;"",E75&lt;&gt;"",I71&lt;&gt;"",I73&lt;&gt;"",E75&lt;&gt;""),((E71+E73)*E11+(G71+G73)*G11+(I71+I73)*I11)/(E11+G11+I11)-E75,IF(AND(E71&lt;&gt;"",E73&lt;&gt;"",E75&lt;&gt;"",G71&lt;&gt;"",G73&lt;&gt;"",E75&lt;&gt;""),((E71+E73)*E11+(G71+G73)*G11)/(E11+G11)-E75,IF(AND(E71&lt;&gt;"",E73&lt;&gt;"",E75&lt;&gt;"",I71&lt;&gt;"",I73&lt;&gt;"",E75&lt;&gt;""),((E71+E73)*E11+(I71+I73)*I11)/(E11+I11)-E75,IF(AND(G71&lt;&gt;"",G73&lt;&gt;"",E75&lt;&gt;"",I71&lt;&gt;"",I73&lt;&gt;"",E75&lt;&gt;""),((G71+G73)*G11+(I71+I73)*I11)/(G11+I11)-E75,""))))</f>
        <v/>
      </c>
      <c r="F77" s="20"/>
      <c r="G77" s="20"/>
      <c r="H77" s="20"/>
      <c r="I77" s="20"/>
    </row>
    <row r="78" spans="5:9" ht="3.75" customHeight="1">
      <c r="E78" s="9"/>
      <c r="G78" s="9"/>
      <c r="I78" s="9"/>
    </row>
    <row r="79" spans="5:9" ht="17.25" customHeight="1">
      <c r="E79" s="20" t="str">
        <f>IF(AND(E63&lt;&gt;"",E67&lt;&gt;"",E65&lt;&gt;"",E69&lt;&gt;"",G63&lt;&gt;"",G67&lt;&gt;"",G65&lt;&gt;"",E69&lt;&gt;"",I63&lt;&gt;"",I67&lt;&gt;"",I65&lt;&gt;"",E69&lt;&gt;""),((E63+E67-E65)*E11+(G63+G67-G65)*G11+(I63+I67-I65)*I11)/(E11+G11+I11)-E69,IF(AND(E63&lt;&gt;"",E67&lt;&gt;"",E65&lt;&gt;"",E69&lt;&gt;"",G63&lt;&gt;"",G67&lt;&gt;"",G65&lt;&gt;"",E69&lt;&gt;""),((E63+E67-E65)*E11+(G63+G67-G65)*G11)/(E11+G11)-E69,IF(AND(E63&lt;&gt;"",E67&lt;&gt;"",E65&lt;&gt;"",E69&lt;&gt;"",I63&lt;&gt;"",I67&lt;&gt;"",I65&lt;&gt;"",E69&lt;&gt;""),((E63+E67-E65)*E11+(I63+I67-I65)*I11)/(E11+I11)-E69,IF(AND(G63&lt;&gt;"",G67&lt;&gt;"",G65&lt;&gt;"",E69&lt;&gt;"",I63&lt;&gt;"",I67&lt;&gt;"",I65&lt;&gt;"",E69&lt;&gt;""),((G63+G67-G65)*G11+(I63+I67-I65)*I11)/(G11+I11)-E69,""))))</f>
        <v/>
      </c>
      <c r="F79" s="20"/>
      <c r="G79" s="20"/>
      <c r="H79" s="20"/>
      <c r="I79" s="20"/>
    </row>
    <row r="80" spans="5:9" ht="4.5" customHeight="1">
      <c r="E80" s="9"/>
      <c r="G80" s="9"/>
      <c r="I80" s="9"/>
    </row>
    <row r="81" spans="2:12"/>
    <row r="82" spans="2:12" ht="18.75" customHeight="1">
      <c r="B82" s="1"/>
      <c r="C82" s="1"/>
      <c r="D82" s="1"/>
      <c r="E82" s="1"/>
      <c r="F82" s="1"/>
      <c r="G82" s="1"/>
      <c r="H82" s="1"/>
      <c r="I82" s="1"/>
      <c r="J82" s="1"/>
      <c r="K82" s="1"/>
      <c r="L82" s="1"/>
    </row>
    <row r="83" spans="2:12">
      <c r="B83" s="19" t="str">
        <f>IF(AND(E77&lt;&gt;"",E79&lt;&gt;""),IF(E77&lt;E79,"Le projet ne respecte pas l'exigence principale du label BEPOS-Effinergie 2013.","Le projet respecte l'exigence principale du label BEPOS-Effinergie 2013."),"")</f>
        <v/>
      </c>
      <c r="C83" s="19"/>
      <c r="D83" s="19"/>
      <c r="E83" s="19"/>
      <c r="F83" s="19"/>
      <c r="G83" s="19"/>
      <c r="H83" s="19"/>
      <c r="I83" s="19"/>
      <c r="J83" s="19"/>
      <c r="K83" s="19"/>
      <c r="L83" s="19"/>
    </row>
    <row r="84" spans="2:12"/>
    <row r="85" spans="2:12" ht="18.75" hidden="1" customHeight="1">
      <c r="B85" s="2"/>
      <c r="C85" s="19"/>
      <c r="D85" s="19"/>
      <c r="E85" s="19"/>
      <c r="F85" s="19"/>
      <c r="G85" s="4"/>
      <c r="H85" s="4"/>
      <c r="I85" s="4"/>
      <c r="J85" s="4"/>
      <c r="K85" s="4"/>
      <c r="L85" s="2"/>
    </row>
    <row r="86" spans="2:12" ht="6" hidden="1" customHeight="1">
      <c r="B86" s="3"/>
      <c r="C86" s="3"/>
      <c r="D86" s="3"/>
      <c r="E86" s="10"/>
      <c r="F86" s="3"/>
      <c r="G86" s="10"/>
      <c r="H86" s="3"/>
      <c r="I86" s="10"/>
      <c r="J86" s="3"/>
      <c r="K86" s="3"/>
      <c r="L86" s="3"/>
    </row>
    <row r="87" spans="2:12" hidden="1"/>
    <row r="88" spans="2:12" hidden="1"/>
    <row r="89" spans="2:12" hidden="1"/>
    <row r="90" spans="2:12" hidden="1"/>
    <row r="91" spans="2:12" hidden="1"/>
    <row r="92" spans="2:12" hidden="1"/>
    <row r="93" spans="2:12" hidden="1"/>
    <row r="94" spans="2:12" hidden="1"/>
    <row r="95" spans="2:12" hidden="1"/>
    <row r="96" spans="2:12" hidden="1"/>
    <row r="97" hidden="1"/>
    <row r="98" hidden="1"/>
    <row r="99" hidden="1"/>
    <row r="100" hidden="1"/>
    <row r="101" hidden="1"/>
    <row r="102" hidden="1"/>
    <row r="103" hidden="1"/>
    <row r="104" hidden="1"/>
    <row r="105" hidden="1"/>
    <row r="106" hidden="1"/>
    <row r="107" hidden="1"/>
    <row r="108" hidden="1"/>
    <row r="109" hidden="1"/>
    <row r="110" hidden="1"/>
    <row r="111" hidden="1"/>
    <row r="112" hidden="1"/>
    <row r="113" hidden="1"/>
    <row r="114" hidden="1"/>
  </sheetData>
  <sheetProtection password="BE9E" sheet="1" objects="1" scenarios="1" selectLockedCells="1"/>
  <mergeCells count="16">
    <mergeCell ref="E7:I7"/>
    <mergeCell ref="E9:I9"/>
    <mergeCell ref="E59:I59"/>
    <mergeCell ref="E53:I53"/>
    <mergeCell ref="C85:F85"/>
    <mergeCell ref="E45:I45"/>
    <mergeCell ref="E47:I47"/>
    <mergeCell ref="E49:I49"/>
    <mergeCell ref="E51:I51"/>
    <mergeCell ref="E77:I77"/>
    <mergeCell ref="E79:I79"/>
    <mergeCell ref="E69:I69"/>
    <mergeCell ref="B83:L83"/>
    <mergeCell ref="E75:I75"/>
    <mergeCell ref="E57:I57"/>
    <mergeCell ref="E61:I61"/>
  </mergeCells>
  <conditionalFormatting sqref="E82 G82 I82">
    <cfRule type="cellIs" dxfId="5" priority="14" operator="greaterThan">
      <formula>$E$79</formula>
    </cfRule>
  </conditionalFormatting>
  <conditionalFormatting sqref="C85:K85">
    <cfRule type="containsText" dxfId="4" priority="12" operator="containsText" text="Le projet ne respecte pas l'exigence principale du label BEPOS-Effinergie 2013">
      <formula>NOT(ISERROR(SEARCH("Le projet ne respecte pas l'exigence principale du label BEPOS-Effinergie 2013",C85)))</formula>
    </cfRule>
  </conditionalFormatting>
  <conditionalFormatting sqref="E79:E80 I80 G80">
    <cfRule type="cellIs" dxfId="3" priority="11" operator="greaterThan">
      <formula>$E$77</formula>
    </cfRule>
  </conditionalFormatting>
  <conditionalFormatting sqref="E79">
    <cfRule type="cellIs" dxfId="2" priority="5" operator="greaterThan">
      <formula>$E$75</formula>
    </cfRule>
  </conditionalFormatting>
  <conditionalFormatting sqref="B83:L83">
    <cfRule type="containsText" dxfId="1" priority="1" operator="containsText" text="Le projet respecte l'exigence principale du label BEPOS-Effinergie 2013.">
      <formula>NOT(ISERROR(SEARCH("Le projet respecte l'exigence principale du label BEPOS-Effinergie 2013.",B83)))</formula>
    </cfRule>
    <cfRule type="containsText" dxfId="0" priority="2" operator="containsText" text="Le projet ne respecte pas l'exigence principale du label BEPOS-Effinergie 2013.">
      <formula>NOT(ISERROR(SEARCH("Le projet ne respecte pas l'exigence principale du label BEPOS-Effinergie 2013.",B83)))</formula>
    </cfRule>
  </conditionalFormatting>
  <dataValidations count="2">
    <dataValidation type="list" allowBlank="1" showInputMessage="1" showErrorMessage="1" sqref="G5 I5 E5">
      <formula1>"Logement,Bureau,Enseignement,Crèche,Santé,Autres"</formula1>
    </dataValidation>
    <dataValidation type="list" allowBlank="1" showInputMessage="1" showErrorMessage="1" sqref="E7">
      <formula1>"H1a,H1b,H1c,H2a,H2b,H2c,H2d,H3"</formula1>
    </dataValidation>
  </dataValidations>
  <pageMargins left="0" right="3.937007874015748E-2" top="0.35433070866141736" bottom="0.15748031496062992" header="0.35433070866141736" footer="0.15748031496062992"/>
  <pageSetup paperSize="9" scale="61" orientation="portrait" r:id="rId1"/>
  <headerFooter>
    <oddHeader>&amp;L&amp;G</oddHeader>
  </headerFooter>
  <legacyDrawing r:id="rId2"/>
  <legacyDrawingHF r:id="rId3"/>
  <picture r:id="rId4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</vt:i4>
      </vt:variant>
    </vt:vector>
  </HeadingPairs>
  <TitlesOfParts>
    <vt:vector size="1" baseType="lpstr">
      <vt:lpstr>Calcul Bilan BEPOS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SebastienD</dc:creator>
  <cp:lastModifiedBy>sebd</cp:lastModifiedBy>
  <cp:lastPrinted>2016-02-29T16:06:20Z</cp:lastPrinted>
  <dcterms:created xsi:type="dcterms:W3CDTF">2012-10-26T14:04:50Z</dcterms:created>
  <dcterms:modified xsi:type="dcterms:W3CDTF">2016-02-29T16:06:39Z</dcterms:modified>
</cp:coreProperties>
</file>